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bookViews>
    <workbookView xWindow="0" yWindow="0" windowWidth="24000" windowHeight="8700"/>
  </bookViews>
  <sheets>
    <sheet name="Relat" sheetId="5" r:id="rId1"/>
    <sheet name="Cons MAR" sheetId="10" state="hidden" r:id="rId2"/>
    <sheet name="Func MAR" sheetId="9" state="hidden" r:id="rId3"/>
    <sheet name="Fev Funcionários" sheetId="6" state="hidden" r:id="rId4"/>
    <sheet name="Fev Cons e Conv" sheetId="7" state="hidden" r:id="rId5"/>
    <sheet name="Planilha2" sheetId="8" state="hidden" r:id="rId6"/>
  </sheets>
  <definedNames>
    <definedName name="_xlnm.Print_Area" localSheetId="0">Relat!$A$1:$H$20</definedName>
  </definedNames>
  <calcPr calcId="162913"/>
</workbook>
</file>

<file path=xl/calcChain.xml><?xml version="1.0" encoding="utf-8"?>
<calcChain xmlns="http://schemas.openxmlformats.org/spreadsheetml/2006/main">
  <c r="E17" i="5" l="1"/>
  <c r="E16" i="5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F17" i="5" l="1"/>
  <c r="F16" i="5"/>
  <c r="D17" i="5"/>
  <c r="D16" i="5"/>
  <c r="E14" i="5"/>
  <c r="G7" i="5" l="1"/>
  <c r="H7" i="5" s="1"/>
  <c r="G6" i="5"/>
  <c r="G14" i="5" l="1"/>
  <c r="H6" i="5"/>
  <c r="F14" i="5"/>
  <c r="D14" i="5"/>
  <c r="D19" i="5" l="1"/>
  <c r="G18" i="5"/>
  <c r="H18" i="5" s="1"/>
  <c r="H14" i="5" l="1"/>
  <c r="F19" i="5"/>
  <c r="F20" i="5" s="1"/>
  <c r="E19" i="5"/>
  <c r="E20" i="5" s="1"/>
  <c r="G17" i="5"/>
  <c r="H17" i="5" s="1"/>
  <c r="D20" i="5"/>
  <c r="G16" i="5"/>
  <c r="G19" i="5" l="1"/>
  <c r="G20" i="5" s="1"/>
  <c r="H16" i="5"/>
  <c r="H19" i="5" l="1"/>
</calcChain>
</file>

<file path=xl/sharedStrings.xml><?xml version="1.0" encoding="utf-8"?>
<sst xmlns="http://schemas.openxmlformats.org/spreadsheetml/2006/main" count="161" uniqueCount="53">
  <si>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</si>
  <si>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</si>
  <si>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</si>
  <si>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</si>
  <si>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</si>
  <si>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</si>
  <si>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</si>
  <si>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</si>
  <si>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</si>
  <si>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</si>
  <si>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</si>
  <si>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</si>
  <si>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</si>
  <si>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Pablo Cesar Benetti</t>
  </si>
  <si>
    <t>Conselheiro(a)</t>
  </si>
  <si>
    <t>Funcionário(a)</t>
  </si>
  <si>
    <t>N. Emp</t>
  </si>
  <si>
    <t>N. Baixa</t>
  </si>
  <si>
    <t>Processo</t>
  </si>
  <si>
    <t>Data Pgto</t>
  </si>
  <si>
    <t>Valor</t>
  </si>
  <si>
    <t>Valor Liquido</t>
  </si>
  <si>
    <t>Documento</t>
  </si>
  <si>
    <t>Número</t>
  </si>
  <si>
    <t>Conta</t>
  </si>
  <si>
    <t>Outros</t>
  </si>
  <si>
    <t/>
  </si>
  <si>
    <t>6.2.2.1.1.01.03.02.007 - Diárias Conselheiros – Viagens</t>
  </si>
  <si>
    <t>Total:</t>
  </si>
  <si>
    <t>Total de pagamentos:</t>
  </si>
  <si>
    <t>1457706/2022</t>
  </si>
  <si>
    <t>Elaine Machado Rossi</t>
  </si>
  <si>
    <t>6.2.2.1.1.01.01.02.001 - Diárias - Funcionários</t>
  </si>
  <si>
    <t>Ivan de Menezes Honorio</t>
  </si>
  <si>
    <t>1423086/2021</t>
  </si>
  <si>
    <t>Ricardo de Sales Camacho</t>
  </si>
  <si>
    <t>Murilo Seara da Silveira e Azevedo</t>
  </si>
  <si>
    <t>4</t>
  </si>
  <si>
    <t>1383420/2021</t>
  </si>
  <si>
    <t>2</t>
  </si>
  <si>
    <t>Letícia Ribeiro Jácome</t>
  </si>
  <si>
    <t>Debora Silva Guinther</t>
  </si>
  <si>
    <t>6</t>
  </si>
  <si>
    <t>1487540/2022</t>
  </si>
  <si>
    <t>Tereza Cristina dos Reis</t>
  </si>
  <si>
    <t>1496426/2022</t>
  </si>
  <si>
    <t>Sandra Regina de Barros Sayão Ferreira</t>
  </si>
  <si>
    <t>3</t>
  </si>
  <si>
    <t>Restos a Pagar pagos em mar/22</t>
  </si>
  <si>
    <t>Devoluções de Diárias em mar/22</t>
  </si>
  <si>
    <t>Total Geral - mar/22</t>
  </si>
  <si>
    <t>TOTAL - MAR/22</t>
  </si>
  <si>
    <t>TOTAL MAR/22 -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</si>
</sst>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2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 applyProtection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 wrapText="1" shrinkToFit="1"/>
    </xf>
    <xf numFmtId="43" fontId="2" fillId="5" borderId="1" xfId="3" applyNumberFormat="1" applyFont="1" applyFill="1" applyBorder="1" applyAlignment="1">
      <alignment horizontal="right" vertical="center" wrapText="1" shrinkToFit="1"/>
      <protection locked="0"/>
    </xf>
    <xf numFmtId="14" fontId="0" fillId="0" borderId="0" xfId="0" applyNumberFormat="1"/>
    <xf numFmtId="0" fontId="13" fillId="0" borderId="0" xfId="0" applyFont="1"/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5"/>
  <sheetViews>
    <sheetView showGridLines="0" tabSelected="1" zoomScaleNormal="100" workbookViewId="0">
      <selection activeCell="G17" sqref="G17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8" t="s">
        <v>0</v>
      </c>
      <c r="B1" s="38"/>
      <c r="C1" s="3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8" t="s">
        <v>1</v>
      </c>
      <c r="B2" s="38"/>
      <c r="C2" s="38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34" t="s">
        <v>2</v>
      </c>
      <c r="B3" s="34"/>
      <c r="C3" s="34"/>
      <c r="D3" s="13"/>
      <c r="E3" s="11"/>
      <c r="F3" s="11"/>
      <c r="G3" s="11"/>
      <c r="H3" s="1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48</v>
      </c>
      <c r="E5" s="4">
        <v>44621</v>
      </c>
      <c r="F5" s="4" t="s">
        <v>49</v>
      </c>
      <c r="G5" s="4" t="s">
        <v>50</v>
      </c>
    </row>
    <row r="6" spans="1:247" s="29" customFormat="1" ht="20.100000000000001" customHeight="1" x14ac:dyDescent="0.2">
      <c r="A6" s="30">
        <v>44621</v>
      </c>
      <c r="B6" s="27" t="s">
        <v>13</v>
      </c>
      <c r="C6" s="30" t="s">
        <v>14</v>
      </c>
      <c r="D6" s="26">
        <v>0</v>
      </c>
      <c r="E6" s="26">
        <v>1500</v>
      </c>
      <c r="F6" s="26">
        <v>0</v>
      </c>
      <c r="G6" s="31">
        <f t="shared" ref="G6:G7" si="0">D6+E6+F6</f>
        <v>1500</v>
      </c>
      <c r="H6" s="28">
        <f t="shared" ref="H6:H7" si="1">D6+E6+F6-G6</f>
        <v>0</v>
      </c>
      <c r="I6" s="28"/>
    </row>
    <row r="7" spans="1:247" s="29" customFormat="1" ht="20.100000000000001" customHeight="1" x14ac:dyDescent="0.2">
      <c r="A7" s="30">
        <v>44621</v>
      </c>
      <c r="B7" s="27" t="s">
        <v>44</v>
      </c>
      <c r="C7" s="30" t="s">
        <v>14</v>
      </c>
      <c r="D7" s="26">
        <v>0</v>
      </c>
      <c r="E7" s="26">
        <v>1100</v>
      </c>
      <c r="F7" s="26">
        <v>0</v>
      </c>
      <c r="G7" s="31">
        <f t="shared" si="0"/>
        <v>1100</v>
      </c>
      <c r="H7" s="28">
        <f t="shared" si="1"/>
        <v>0</v>
      </c>
      <c r="I7" s="28"/>
    </row>
    <row r="8" spans="1:247" s="29" customFormat="1" ht="20.100000000000001" customHeight="1" x14ac:dyDescent="0.2">
      <c r="A8" s="30">
        <v>44622</v>
      </c>
      <c r="B8" s="27" t="s">
        <v>46</v>
      </c>
      <c r="C8" s="30" t="s">
        <v>14</v>
      </c>
      <c r="D8" s="26">
        <v>0</v>
      </c>
      <c r="E8" s="26">
        <v>120</v>
      </c>
      <c r="F8" s="26">
        <v>0</v>
      </c>
      <c r="G8" s="31">
        <f t="shared" ref="G8:G13" si="2">D8+E8+F8</f>
        <v>120</v>
      </c>
      <c r="H8" s="28">
        <f t="shared" ref="H8:H13" si="3">D8+E8+F8-G8</f>
        <v>0</v>
      </c>
      <c r="I8" s="28"/>
    </row>
    <row r="9" spans="1:247" s="29" customFormat="1" ht="20.100000000000001" customHeight="1" x14ac:dyDescent="0.2">
      <c r="A9" s="30">
        <v>44623</v>
      </c>
      <c r="B9" s="27" t="s">
        <v>40</v>
      </c>
      <c r="C9" s="30" t="s">
        <v>15</v>
      </c>
      <c r="D9" s="26">
        <v>0</v>
      </c>
      <c r="E9" s="26">
        <v>1600</v>
      </c>
      <c r="F9" s="26">
        <v>0</v>
      </c>
      <c r="G9" s="31">
        <f t="shared" si="2"/>
        <v>1600</v>
      </c>
      <c r="H9" s="28">
        <f t="shared" si="3"/>
        <v>0</v>
      </c>
      <c r="I9" s="28"/>
    </row>
    <row r="10" spans="1:247" s="29" customFormat="1" ht="20.100000000000001" customHeight="1" x14ac:dyDescent="0.2">
      <c r="A10" s="30">
        <v>44624</v>
      </c>
      <c r="B10" s="27" t="s">
        <v>35</v>
      </c>
      <c r="C10" s="30" t="s">
        <v>15</v>
      </c>
      <c r="D10" s="26">
        <v>0</v>
      </c>
      <c r="E10" s="26">
        <v>1600</v>
      </c>
      <c r="F10" s="26">
        <v>0</v>
      </c>
      <c r="G10" s="31">
        <f t="shared" si="2"/>
        <v>1600</v>
      </c>
      <c r="H10" s="28">
        <f t="shared" si="3"/>
        <v>0</v>
      </c>
      <c r="I10" s="28"/>
    </row>
    <row r="11" spans="1:247" s="29" customFormat="1" ht="20.100000000000001" customHeight="1" x14ac:dyDescent="0.2">
      <c r="A11" s="30">
        <v>44625</v>
      </c>
      <c r="B11" s="27" t="s">
        <v>36</v>
      </c>
      <c r="C11" s="30" t="s">
        <v>15</v>
      </c>
      <c r="D11" s="26">
        <v>0</v>
      </c>
      <c r="E11" s="26">
        <v>3200</v>
      </c>
      <c r="F11" s="26">
        <v>0</v>
      </c>
      <c r="G11" s="31">
        <f t="shared" si="2"/>
        <v>3200</v>
      </c>
      <c r="H11" s="28">
        <f t="shared" si="3"/>
        <v>0</v>
      </c>
      <c r="I11" s="28"/>
    </row>
    <row r="12" spans="1:247" s="29" customFormat="1" ht="20.100000000000001" customHeight="1" x14ac:dyDescent="0.2">
      <c r="A12" s="30">
        <v>44626</v>
      </c>
      <c r="B12" s="27" t="s">
        <v>41</v>
      </c>
      <c r="C12" s="30" t="s">
        <v>15</v>
      </c>
      <c r="D12" s="26">
        <v>0</v>
      </c>
      <c r="E12" s="26">
        <v>1200</v>
      </c>
      <c r="F12" s="26">
        <v>0</v>
      </c>
      <c r="G12" s="31">
        <f t="shared" si="2"/>
        <v>1200</v>
      </c>
      <c r="H12" s="28">
        <f t="shared" si="3"/>
        <v>0</v>
      </c>
      <c r="I12" s="28"/>
    </row>
    <row r="13" spans="1:247" s="29" customFormat="1" ht="20.100000000000001" customHeight="1" x14ac:dyDescent="0.2">
      <c r="A13" s="30">
        <v>44627</v>
      </c>
      <c r="B13" s="27" t="s">
        <v>31</v>
      </c>
      <c r="C13" s="30" t="s">
        <v>15</v>
      </c>
      <c r="D13" s="26">
        <v>0</v>
      </c>
      <c r="E13" s="26">
        <v>1200</v>
      </c>
      <c r="F13" s="26">
        <v>0</v>
      </c>
      <c r="G13" s="31">
        <f t="shared" si="2"/>
        <v>1200</v>
      </c>
      <c r="H13" s="28">
        <f t="shared" si="3"/>
        <v>0</v>
      </c>
      <c r="I13" s="28"/>
    </row>
    <row r="14" spans="1:247" ht="20.100000000000001" customHeight="1" x14ac:dyDescent="0.2">
      <c r="A14" s="39" t="s">
        <v>51</v>
      </c>
      <c r="B14" s="40"/>
      <c r="C14" s="41"/>
      <c r="D14" s="5">
        <f>SUM(D6:D13)</f>
        <v>0</v>
      </c>
      <c r="E14" s="5">
        <f>SUM(E6:E13)</f>
        <v>11520</v>
      </c>
      <c r="F14" s="5">
        <f>SUM(F6:F13)</f>
        <v>0</v>
      </c>
      <c r="G14" s="5">
        <f>SUM(G6:G13)</f>
        <v>11520</v>
      </c>
      <c r="H14" s="9">
        <f>D14+E14+F14-G14</f>
        <v>0</v>
      </c>
      <c r="I14" s="9"/>
    </row>
    <row r="15" spans="1:247" ht="12" customHeight="1" x14ac:dyDescent="0.2">
      <c r="A15" s="19"/>
      <c r="B15" s="18"/>
      <c r="C15" s="18"/>
      <c r="D15" s="18"/>
      <c r="E15" s="20"/>
      <c r="F15" s="20"/>
      <c r="G15" s="20"/>
      <c r="I15" s="9"/>
    </row>
    <row r="16" spans="1:247" ht="20.100000000000001" customHeight="1" x14ac:dyDescent="0.2">
      <c r="A16" s="35" t="s">
        <v>11</v>
      </c>
      <c r="B16" s="36"/>
      <c r="C16" s="37"/>
      <c r="D16" s="6">
        <f>SUMIF($C$6:$C$13,$C$6,D$6:D$13)</f>
        <v>0</v>
      </c>
      <c r="E16" s="6">
        <f>SUMIF($C$6:$C$13,$C$6,E$6:E$13)</f>
        <v>2720</v>
      </c>
      <c r="F16" s="6">
        <f>SUMIF($C$6:$C$13,$C$6,F$6:F$13)</f>
        <v>0</v>
      </c>
      <c r="G16" s="6">
        <f>D16+E16+F16</f>
        <v>2720</v>
      </c>
      <c r="H16" s="9">
        <f>D16+E16+F16-G16</f>
        <v>0</v>
      </c>
      <c r="I16" s="9"/>
    </row>
    <row r="17" spans="1:9" ht="20.100000000000001" customHeight="1" x14ac:dyDescent="0.2">
      <c r="A17" s="35" t="s">
        <v>12</v>
      </c>
      <c r="B17" s="36"/>
      <c r="C17" s="37"/>
      <c r="D17" s="6">
        <f>SUMIF($C$6:$C$13,$C$7,D$6:D$13)</f>
        <v>0</v>
      </c>
      <c r="E17" s="6">
        <f>SUMIF($C$6:$C$13,$C$9,E$6:E$13)</f>
        <v>8800</v>
      </c>
      <c r="F17" s="6">
        <f>SUMIF($C$6:$C$13,$C$7,F$6:F$13)</f>
        <v>0</v>
      </c>
      <c r="G17" s="6">
        <f>D17+E17+F17</f>
        <v>8800</v>
      </c>
      <c r="H17" s="9">
        <f>D17+E17+F17-G17</f>
        <v>0</v>
      </c>
      <c r="I17" s="9"/>
    </row>
    <row r="18" spans="1:9" ht="20.100000000000001" customHeight="1" x14ac:dyDescent="0.2">
      <c r="A18" s="23" t="s">
        <v>10</v>
      </c>
      <c r="B18" s="24"/>
      <c r="C18" s="25"/>
      <c r="D18" s="6">
        <v>0</v>
      </c>
      <c r="E18" s="6">
        <v>0</v>
      </c>
      <c r="F18" s="6">
        <v>0</v>
      </c>
      <c r="G18" s="6">
        <f>D18+E18+F18</f>
        <v>0</v>
      </c>
      <c r="H18" s="9">
        <f>D18+E18+F18-G18</f>
        <v>0</v>
      </c>
      <c r="I18" s="9"/>
    </row>
    <row r="19" spans="1:9" ht="20.100000000000001" customHeight="1" x14ac:dyDescent="0.2">
      <c r="A19" s="35" t="s">
        <v>52</v>
      </c>
      <c r="B19" s="36"/>
      <c r="C19" s="37"/>
      <c r="D19" s="6">
        <f>SUM(D16:D18)</f>
        <v>0</v>
      </c>
      <c r="E19" s="6">
        <f>SUM(E16:E18)</f>
        <v>11520</v>
      </c>
      <c r="F19" s="6">
        <f>SUM(F16:F18)</f>
        <v>0</v>
      </c>
      <c r="G19" s="6">
        <f>SUM(G16:G18)</f>
        <v>11520</v>
      </c>
      <c r="H19" s="9">
        <f>D19+E19+F19-G19</f>
        <v>0</v>
      </c>
      <c r="I19" s="9"/>
    </row>
    <row r="20" spans="1:9" ht="10.5" customHeight="1" x14ac:dyDescent="0.2">
      <c r="A20" s="19"/>
      <c r="B20" s="18"/>
      <c r="C20" s="18"/>
      <c r="D20" s="21">
        <f>D14-D19</f>
        <v>0</v>
      </c>
      <c r="E20" s="21">
        <f>E14-E19</f>
        <v>0</v>
      </c>
      <c r="F20" s="21">
        <f>F14-F19</f>
        <v>0</v>
      </c>
      <c r="G20" s="21">
        <f>G14-G19</f>
        <v>0</v>
      </c>
    </row>
    <row r="21" spans="1:9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9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9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9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9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9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9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9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">
      <c r="A230" s="1"/>
      <c r="B230" s="1"/>
      <c r="C230" s="1"/>
      <c r="D230" s="1"/>
    </row>
    <row r="231" spans="1:7" ht="20.100000000000001" customHeight="1" x14ac:dyDescent="0.2">
      <c r="A231" s="2"/>
      <c r="B231" s="2"/>
      <c r="C231" s="2"/>
      <c r="D231" s="2"/>
    </row>
    <row r="232" spans="1:7" ht="20.100000000000001" customHeight="1" x14ac:dyDescent="0.2">
      <c r="A232" s="2"/>
      <c r="B232" s="2"/>
      <c r="C232" s="2"/>
      <c r="D232" s="2"/>
    </row>
    <row r="233" spans="1:7" ht="20.100000000000001" customHeight="1" x14ac:dyDescent="0.2">
      <c r="A233" s="19"/>
      <c r="B233" s="18"/>
      <c r="C233" s="18"/>
      <c r="D233" s="18"/>
    </row>
    <row r="234" spans="1:7" ht="20.100000000000001" customHeight="1" x14ac:dyDescent="0.2">
      <c r="A234" s="19"/>
      <c r="B234" s="18"/>
      <c r="C234" s="18"/>
      <c r="D234" s="18"/>
    </row>
    <row r="235" spans="1:7" ht="20.100000000000001" customHeight="1" x14ac:dyDescent="0.2">
      <c r="A235" s="19"/>
      <c r="B235" s="18"/>
      <c r="C235" s="18"/>
      <c r="D235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14:C14"/>
    <mergeCell ref="A19:C19"/>
    <mergeCell ref="A17:C17"/>
    <mergeCell ref="AF3:AI3"/>
    <mergeCell ref="A16:C16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20 G6:G7 D18:D19 D15 D14 D16:D17 G8:G13 E16" unlockedFormula="1"/>
    <ignoredError sqref="E14:G14 E19:G19 G16:G18 E15:G15 E20:G20 E18:F18 F17 F16" formulaRange="1" unlockedFormula="1"/>
    <ignoredError sqref="E21:G21" formulaRange="1"/>
    <ignoredError sqref="E1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C1"/>
    </sheetView>
  </sheetViews>
  <sheetFormatPr defaultRowHeight="12.75" x14ac:dyDescent="0.2"/>
  <cols>
    <col min="5" max="5" width="24.28515625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105</v>
      </c>
      <c r="B2">
        <v>403</v>
      </c>
      <c r="C2" t="s">
        <v>38</v>
      </c>
      <c r="D2" s="32">
        <v>44629</v>
      </c>
      <c r="E2" t="s">
        <v>13</v>
      </c>
      <c r="F2">
        <v>1500</v>
      </c>
      <c r="G2">
        <v>1500</v>
      </c>
      <c r="H2" t="s">
        <v>25</v>
      </c>
      <c r="I2" t="s">
        <v>26</v>
      </c>
      <c r="J2" t="s">
        <v>27</v>
      </c>
    </row>
    <row r="3" spans="1:10" x14ac:dyDescent="0.2">
      <c r="A3">
        <v>104</v>
      </c>
      <c r="B3">
        <v>404</v>
      </c>
      <c r="C3" t="s">
        <v>43</v>
      </c>
      <c r="D3" s="32">
        <v>44629</v>
      </c>
      <c r="E3" t="s">
        <v>44</v>
      </c>
      <c r="F3">
        <v>1100</v>
      </c>
      <c r="G3">
        <v>1100</v>
      </c>
      <c r="H3" t="s">
        <v>25</v>
      </c>
      <c r="I3" t="s">
        <v>26</v>
      </c>
      <c r="J3" t="s">
        <v>27</v>
      </c>
    </row>
    <row r="4" spans="1:10" x14ac:dyDescent="0.2">
      <c r="A4">
        <v>116</v>
      </c>
      <c r="B4">
        <v>429</v>
      </c>
      <c r="C4" t="s">
        <v>45</v>
      </c>
      <c r="D4" s="32">
        <v>44643</v>
      </c>
      <c r="E4" t="s">
        <v>46</v>
      </c>
      <c r="F4">
        <v>120</v>
      </c>
      <c r="G4">
        <v>120</v>
      </c>
      <c r="H4" t="s">
        <v>25</v>
      </c>
      <c r="I4" t="s">
        <v>26</v>
      </c>
      <c r="J4" t="s">
        <v>27</v>
      </c>
    </row>
    <row r="5" spans="1:10" ht="15" x14ac:dyDescent="0.25">
      <c r="E5" s="33" t="s">
        <v>28</v>
      </c>
      <c r="F5" s="33">
        <v>2720</v>
      </c>
      <c r="G5" s="33">
        <v>2720</v>
      </c>
    </row>
    <row r="6" spans="1:10" ht="15" x14ac:dyDescent="0.25">
      <c r="A6" s="33" t="s">
        <v>29</v>
      </c>
      <c r="B6" s="33" t="s">
        <v>47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C1"/>
    </sheetView>
  </sheetViews>
  <sheetFormatPr defaultRowHeight="12.75" x14ac:dyDescent="0.2"/>
  <cols>
    <col min="1" max="1" width="20.28515625" bestFit="1" customWidth="1"/>
    <col min="2" max="2" width="8.140625" bestFit="1" customWidth="1"/>
    <col min="3" max="3" width="12.5703125" bestFit="1" customWidth="1"/>
    <col min="4" max="4" width="10.140625" bestFit="1" customWidth="1"/>
    <col min="5" max="5" width="30.28515625" bestFit="1" customWidth="1"/>
    <col min="6" max="6" width="5.28515625" bestFit="1" customWidth="1"/>
    <col min="7" max="7" width="11.7109375" bestFit="1" customWidth="1"/>
    <col min="8" max="8" width="10.42578125" bestFit="1" customWidth="1"/>
    <col min="9" max="9" width="7.42578125" bestFit="1" customWidth="1"/>
    <col min="10" max="10" width="40.28515625" bestFit="1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108</v>
      </c>
      <c r="B2">
        <v>401</v>
      </c>
      <c r="C2" t="s">
        <v>30</v>
      </c>
      <c r="D2" s="32">
        <v>44629</v>
      </c>
      <c r="E2" t="s">
        <v>40</v>
      </c>
      <c r="F2">
        <v>1600</v>
      </c>
      <c r="G2">
        <v>1600</v>
      </c>
      <c r="H2" t="s">
        <v>25</v>
      </c>
      <c r="I2" t="s">
        <v>26</v>
      </c>
      <c r="J2" t="s">
        <v>32</v>
      </c>
    </row>
    <row r="3" spans="1:10" x14ac:dyDescent="0.2">
      <c r="A3">
        <v>106</v>
      </c>
      <c r="B3">
        <v>402</v>
      </c>
      <c r="C3" t="s">
        <v>34</v>
      </c>
      <c r="D3" s="32">
        <v>44629</v>
      </c>
      <c r="E3" t="s">
        <v>35</v>
      </c>
      <c r="F3">
        <v>1600</v>
      </c>
      <c r="G3">
        <v>1600</v>
      </c>
      <c r="H3" t="s">
        <v>25</v>
      </c>
      <c r="I3" t="s">
        <v>26</v>
      </c>
      <c r="J3" t="s">
        <v>32</v>
      </c>
    </row>
    <row r="4" spans="1:10" x14ac:dyDescent="0.2">
      <c r="A4">
        <v>110</v>
      </c>
      <c r="B4">
        <v>416</v>
      </c>
      <c r="C4" t="s">
        <v>34</v>
      </c>
      <c r="D4" s="32">
        <v>44636</v>
      </c>
      <c r="E4" t="s">
        <v>36</v>
      </c>
      <c r="F4">
        <v>1600</v>
      </c>
      <c r="G4">
        <v>1600</v>
      </c>
      <c r="H4" t="s">
        <v>25</v>
      </c>
      <c r="I4" t="s">
        <v>26</v>
      </c>
      <c r="J4" t="s">
        <v>32</v>
      </c>
    </row>
    <row r="5" spans="1:10" x14ac:dyDescent="0.2">
      <c r="A5">
        <v>115</v>
      </c>
      <c r="B5">
        <v>428</v>
      </c>
      <c r="C5" t="s">
        <v>34</v>
      </c>
      <c r="D5" s="32">
        <v>44643</v>
      </c>
      <c r="E5" t="s">
        <v>41</v>
      </c>
      <c r="F5">
        <v>1200</v>
      </c>
      <c r="G5">
        <v>1200</v>
      </c>
      <c r="H5" t="s">
        <v>25</v>
      </c>
      <c r="I5" t="s">
        <v>26</v>
      </c>
      <c r="J5" t="s">
        <v>32</v>
      </c>
    </row>
    <row r="6" spans="1:10" x14ac:dyDescent="0.2">
      <c r="A6">
        <v>183</v>
      </c>
      <c r="B6">
        <v>508</v>
      </c>
      <c r="C6" t="s">
        <v>30</v>
      </c>
      <c r="D6" s="32">
        <v>44650</v>
      </c>
      <c r="E6" t="s">
        <v>31</v>
      </c>
      <c r="F6">
        <v>1200</v>
      </c>
      <c r="G6">
        <v>1200</v>
      </c>
      <c r="H6" t="s">
        <v>25</v>
      </c>
      <c r="I6" t="s">
        <v>26</v>
      </c>
      <c r="J6" t="s">
        <v>32</v>
      </c>
    </row>
    <row r="7" spans="1:10" x14ac:dyDescent="0.2">
      <c r="A7">
        <v>180</v>
      </c>
      <c r="B7">
        <v>509</v>
      </c>
      <c r="C7" t="s">
        <v>34</v>
      </c>
      <c r="D7" s="32">
        <v>44650</v>
      </c>
      <c r="E7" t="s">
        <v>36</v>
      </c>
      <c r="F7">
        <v>1600</v>
      </c>
      <c r="G7">
        <v>1600</v>
      </c>
      <c r="H7" t="s">
        <v>25</v>
      </c>
      <c r="I7" t="s">
        <v>26</v>
      </c>
      <c r="J7" t="s">
        <v>32</v>
      </c>
    </row>
    <row r="8" spans="1:10" ht="15" x14ac:dyDescent="0.25">
      <c r="E8" s="33" t="s">
        <v>28</v>
      </c>
      <c r="F8" s="33">
        <v>8800</v>
      </c>
      <c r="G8" s="33">
        <v>8800</v>
      </c>
    </row>
    <row r="9" spans="1:10" ht="15" x14ac:dyDescent="0.25">
      <c r="A9" s="33" t="s">
        <v>29</v>
      </c>
      <c r="B9" s="33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K20"/>
    </sheetView>
  </sheetViews>
  <sheetFormatPr defaultRowHeight="12.75" x14ac:dyDescent="0.2"/>
  <cols>
    <col min="4" max="4" width="10.140625" bestFit="1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55</v>
      </c>
      <c r="B2">
        <v>351</v>
      </c>
      <c r="C2" t="s">
        <v>30</v>
      </c>
      <c r="D2" s="32">
        <v>44601</v>
      </c>
      <c r="E2" t="s">
        <v>31</v>
      </c>
      <c r="F2">
        <v>1200</v>
      </c>
      <c r="G2">
        <v>1200</v>
      </c>
      <c r="H2" t="s">
        <v>25</v>
      </c>
      <c r="I2" t="s">
        <v>26</v>
      </c>
      <c r="J2" t="s">
        <v>32</v>
      </c>
    </row>
    <row r="3" spans="1:10" x14ac:dyDescent="0.2">
      <c r="A3">
        <v>59</v>
      </c>
      <c r="B3">
        <v>257</v>
      </c>
      <c r="C3" t="s">
        <v>30</v>
      </c>
      <c r="D3" s="32">
        <v>44608</v>
      </c>
      <c r="E3" t="s">
        <v>33</v>
      </c>
      <c r="F3">
        <v>1200</v>
      </c>
      <c r="G3">
        <v>1200</v>
      </c>
      <c r="H3" t="s">
        <v>25</v>
      </c>
      <c r="I3" t="s">
        <v>26</v>
      </c>
      <c r="J3" t="s">
        <v>32</v>
      </c>
    </row>
    <row r="4" spans="1:10" x14ac:dyDescent="0.2">
      <c r="A4">
        <v>56</v>
      </c>
      <c r="B4">
        <v>260</v>
      </c>
      <c r="C4" t="s">
        <v>34</v>
      </c>
      <c r="D4" s="32">
        <v>44608</v>
      </c>
      <c r="E4" t="s">
        <v>35</v>
      </c>
      <c r="F4">
        <v>1200</v>
      </c>
      <c r="G4">
        <v>1200</v>
      </c>
      <c r="H4" t="s">
        <v>25</v>
      </c>
      <c r="I4" t="s">
        <v>26</v>
      </c>
      <c r="J4" t="s">
        <v>32</v>
      </c>
    </row>
    <row r="5" spans="1:10" x14ac:dyDescent="0.2">
      <c r="A5">
        <v>60</v>
      </c>
      <c r="B5">
        <v>284</v>
      </c>
      <c r="C5" t="s">
        <v>34</v>
      </c>
      <c r="D5" s="32">
        <v>44617</v>
      </c>
      <c r="E5" t="s">
        <v>36</v>
      </c>
      <c r="F5">
        <v>1600</v>
      </c>
      <c r="G5">
        <v>1600</v>
      </c>
      <c r="H5" t="s">
        <v>25</v>
      </c>
      <c r="I5" t="s">
        <v>26</v>
      </c>
      <c r="J5" t="s">
        <v>32</v>
      </c>
    </row>
    <row r="6" spans="1:10" ht="15" x14ac:dyDescent="0.25">
      <c r="E6" s="33" t="s">
        <v>28</v>
      </c>
      <c r="F6" s="33">
        <v>5200</v>
      </c>
      <c r="G6" s="33">
        <v>5200</v>
      </c>
    </row>
    <row r="7" spans="1:10" ht="15" x14ac:dyDescent="0.25">
      <c r="A7" s="33" t="s">
        <v>29</v>
      </c>
      <c r="B7" s="33" t="s">
        <v>37</v>
      </c>
    </row>
  </sheetData>
  <sortState ref="A2:J18">
    <sortCondition ref="E2:E1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K20"/>
    </sheetView>
  </sheetViews>
  <sheetFormatPr defaultRowHeight="12.75" x14ac:dyDescent="0.2"/>
  <cols>
    <col min="4" max="4" width="10.7109375" bestFit="1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57</v>
      </c>
      <c r="B2">
        <v>258</v>
      </c>
      <c r="C2" t="s">
        <v>38</v>
      </c>
      <c r="D2" s="32">
        <v>44608</v>
      </c>
      <c r="E2" t="s">
        <v>13</v>
      </c>
      <c r="F2">
        <v>300</v>
      </c>
      <c r="G2">
        <v>300</v>
      </c>
      <c r="H2" t="s">
        <v>25</v>
      </c>
      <c r="I2" t="s">
        <v>26</v>
      </c>
      <c r="J2" t="s">
        <v>27</v>
      </c>
    </row>
    <row r="3" spans="1:10" x14ac:dyDescent="0.2">
      <c r="A3">
        <v>58</v>
      </c>
      <c r="B3">
        <v>259</v>
      </c>
      <c r="C3" t="s">
        <v>38</v>
      </c>
      <c r="D3" s="32">
        <v>44608</v>
      </c>
      <c r="E3" t="s">
        <v>13</v>
      </c>
      <c r="F3">
        <v>900</v>
      </c>
      <c r="G3">
        <v>900</v>
      </c>
      <c r="H3" t="s">
        <v>25</v>
      </c>
      <c r="I3" t="s">
        <v>26</v>
      </c>
      <c r="J3" t="s">
        <v>27</v>
      </c>
    </row>
    <row r="4" spans="1:10" ht="15" x14ac:dyDescent="0.25">
      <c r="E4" s="33" t="s">
        <v>28</v>
      </c>
      <c r="F4" s="33">
        <v>1200</v>
      </c>
      <c r="G4" s="33">
        <v>1200</v>
      </c>
    </row>
    <row r="5" spans="1:10" ht="15" x14ac:dyDescent="0.25">
      <c r="A5" s="33" t="s">
        <v>29</v>
      </c>
      <c r="B5" s="33" t="s">
        <v>39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Relat</vt:lpstr>
      <vt:lpstr>Cons MAR</vt:lpstr>
      <vt:lpstr>Func MAR</vt:lpstr>
      <vt:lpstr>Fev Funcionários</vt:lpstr>
      <vt:lpstr>Fev Cons e Conv</vt:lpstr>
      <vt:lpstr>Planilha2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2022-08-30T17:15:49Z</cp:lastPrinted>
  <dcterms:created xsi:type="dcterms:W3CDTF">2016-04-29T20:01:39Z</dcterms:created>
  <dcterms:modified xsi:type="dcterms:W3CDTF">2022-08-30T17:20:26Z</dcterms:modified>
</cp:coreProperties>
</file>