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2\"/>
    </mc:Choice>
  </mc:AlternateContent>
  <bookViews>
    <workbookView xWindow="-105" yWindow="-105" windowWidth="23250" windowHeight="12570"/>
  </bookViews>
  <sheets>
    <sheet name="Relat" sheetId="5" r:id="rId1"/>
    <sheet name="MAI CONS" sheetId="15" state="hidden" r:id="rId2"/>
    <sheet name="MAI FUNC" sheetId="16" r:id="rId3"/>
    <sheet name="RP ABR" sheetId="17" state="hidden" r:id="rId4"/>
  </sheets>
  <definedNames>
    <definedName name="_xlnm.Print_Area" localSheetId="0">Relat!$A$1:$H$28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27" i="5" s="1"/>
  <c r="G19" i="5"/>
  <c r="H19" i="5"/>
  <c r="E25" i="5" l="1"/>
  <c r="E24" i="5"/>
  <c r="G18" i="5"/>
  <c r="H18" i="5" s="1"/>
  <c r="G17" i="5"/>
  <c r="H17" i="5" s="1"/>
  <c r="B16" i="15"/>
  <c r="D24" i="5" l="1"/>
  <c r="D25" i="5"/>
  <c r="E22" i="5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20" i="5"/>
  <c r="H20" i="5" s="1"/>
  <c r="G21" i="5"/>
  <c r="H21" i="5" s="1"/>
  <c r="D27" i="5" l="1"/>
  <c r="G8" i="5"/>
  <c r="H8" i="5" s="1"/>
  <c r="G7" i="5" l="1"/>
  <c r="H7" i="5" s="1"/>
  <c r="G6" i="5"/>
  <c r="G22" i="5" l="1"/>
  <c r="H6" i="5"/>
  <c r="F22" i="5"/>
  <c r="D22" i="5"/>
  <c r="H22" i="5" l="1"/>
  <c r="G26" i="5"/>
  <c r="H26" i="5" s="1"/>
  <c r="F28" i="5" l="1"/>
  <c r="E27" i="5"/>
  <c r="G25" i="5"/>
  <c r="H25" i="5" s="1"/>
  <c r="D28" i="5"/>
  <c r="G24" i="5"/>
  <c r="H24" i="5" s="1"/>
  <c r="E28" i="5" l="1"/>
  <c r="G27" i="5"/>
  <c r="G28" i="5" s="1"/>
  <c r="H27" i="5" l="1"/>
</calcChain>
</file>

<file path=xl/sharedStrings.xml><?xml version="1.0" encoding="utf-8"?>
<sst xmlns="http://schemas.openxmlformats.org/spreadsheetml/2006/main" count="100" uniqueCount="55">
  <si>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</si>
  <si>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</si>
  <si>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</si>
  <si>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</si>
  <si>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</si>
  <si>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</si>
  <si>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</si>
  <si>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</si>
  <si>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</si>
  <si>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</si>
  <si>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</si>
  <si>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</si>
  <si>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</si>
  <si>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N. Emp</t>
  </si>
  <si>
    <t>N. Baixa</t>
  </si>
  <si>
    <t>Processo</t>
  </si>
  <si>
    <t>Data Pgto</t>
  </si>
  <si>
    <t>Valor</t>
  </si>
  <si>
    <t>Valor Liquido</t>
  </si>
  <si>
    <t>Documento</t>
  </si>
  <si>
    <t>Número</t>
  </si>
  <si>
    <t>Conta</t>
  </si>
  <si>
    <t>Murilo Seara da Silveira e Azevedo</t>
  </si>
  <si>
    <t>Outros</t>
  </si>
  <si>
    <t/>
  </si>
  <si>
    <t>Total:</t>
  </si>
  <si>
    <t>Total de pagamentos:</t>
  </si>
  <si>
    <t>Emmily Leandro</t>
  </si>
  <si>
    <t>Lucas Alencar Faulhaber Barbosa</t>
  </si>
  <si>
    <t>Luciana da Silva Mayrink</t>
  </si>
  <si>
    <t>Lucinéia Lopes Evangelista</t>
  </si>
  <si>
    <t>Noemia Lucia Barradas Fernandes</t>
  </si>
  <si>
    <t>Pablo Cesar Benetti</t>
  </si>
  <si>
    <t>Sonia Lopes da Silva</t>
  </si>
  <si>
    <t>Tanya Argentina Cano Collado</t>
  </si>
  <si>
    <t>Tayane de M. Yanez Nogueira</t>
  </si>
  <si>
    <t>Tereza Cristina dos Reis</t>
  </si>
  <si>
    <t>Funcionário(a)</t>
  </si>
  <si>
    <t>Convidado(a)</t>
  </si>
  <si>
    <t>Conselheiro(a)</t>
  </si>
  <si>
    <t>Restos a Pagar pagos em mai/22</t>
  </si>
  <si>
    <t>Devoluções de Diárias em mai/22</t>
  </si>
  <si>
    <t>Total Geral - mai/22</t>
  </si>
  <si>
    <t>TOTAL - MAI/22</t>
  </si>
  <si>
    <t>TOTAL MAI/22 - Geral</t>
  </si>
  <si>
    <t>Não teve Restos a Pagar pagos em abril de 2022.</t>
  </si>
  <si>
    <t>Marcus Pedro Oneto Fiorito</t>
  </si>
  <si>
    <t>Maria Fernandes Caldas</t>
  </si>
  <si>
    <t>Nabil Bonduki</t>
  </si>
  <si>
    <t>1423086/2021</t>
  </si>
  <si>
    <t>Debora Silva Guinther</t>
  </si>
  <si>
    <t>6.2.2.1.1.01.01.02.001 - Diárias - Funcionários</t>
  </si>
  <si>
    <t>1457706/2022</t>
  </si>
  <si>
    <t>Letícia Ribeiro Jácome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</si>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</sst>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6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57">
    <xf numFmtId="0" fontId="0" fillId="0" borderId="0" xfId="0"/>
    <xf numFmtId="0" fontId="6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" fontId="4" fillId="2" borderId="1" xfId="0" applyNumberFormat="1" applyFont="1" applyFill="1" applyBorder="1" applyAlignment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43" fontId="2" fillId="4" borderId="1" xfId="3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43" fontId="2" fillId="5" borderId="1" xfId="3" applyFont="1" applyFill="1" applyBorder="1" applyAlignment="1">
      <alignment horizontal="right" vertical="center" wrapText="1" shrinkToFit="1"/>
      <protection locked="0"/>
    </xf>
    <xf numFmtId="0" fontId="13" fillId="0" borderId="0" xfId="0" applyFont="1"/>
    <xf numFmtId="0" fontId="0" fillId="6" borderId="0" xfId="0" applyFill="1"/>
    <xf numFmtId="0" fontId="0" fillId="5" borderId="0" xfId="0" applyFill="1"/>
    <xf numFmtId="43" fontId="0" fillId="5" borderId="0" xfId="3" applyFont="1" applyFill="1" applyAlignment="1">
      <alignment horizontal="center"/>
      <protection locked="0"/>
    </xf>
    <xf numFmtId="0" fontId="0" fillId="5" borderId="0" xfId="0" applyFill="1" applyAlignment="1">
      <alignment horizontal="center"/>
    </xf>
    <xf numFmtId="0" fontId="14" fillId="5" borderId="0" xfId="0" applyFont="1" applyFill="1"/>
    <xf numFmtId="43" fontId="14" fillId="5" borderId="0" xfId="3" applyFont="1" applyFill="1" applyAlignment="1">
      <alignment horizontal="center"/>
      <protection locked="0"/>
    </xf>
    <xf numFmtId="0" fontId="13" fillId="5" borderId="0" xfId="0" applyFont="1" applyFill="1"/>
    <xf numFmtId="43" fontId="13" fillId="5" borderId="0" xfId="3" applyFont="1" applyFill="1" applyAlignment="1">
      <alignment horizontal="center"/>
      <protection locked="0"/>
    </xf>
    <xf numFmtId="43" fontId="0" fillId="5" borderId="0" xfId="0" applyNumberForma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0" fillId="7" borderId="0" xfId="0" applyFill="1"/>
    <xf numFmtId="14" fontId="0" fillId="7" borderId="0" xfId="0" applyNumberFormat="1" applyFill="1"/>
    <xf numFmtId="14" fontId="0" fillId="6" borderId="0" xfId="0" applyNumberFormat="1" applyFill="1"/>
    <xf numFmtId="0" fontId="9" fillId="0" borderId="0" xfId="0" applyFont="1" applyAlignment="1">
      <alignment horizontal="left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" fillId="6" borderId="0" xfId="0" applyFont="1" applyFill="1"/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43"/>
  <sheetViews>
    <sheetView showGridLines="0" tabSelected="1" zoomScaleNormal="100" workbookViewId="0">
      <selection activeCell="K24" sqref="K24"/>
    </sheetView>
  </sheetViews>
  <sheetFormatPr defaultColWidth="9.140625"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5" style="7" bestFit="1" customWidth="1"/>
    <col min="9" max="16384" width="9.140625" style="7"/>
  </cols>
  <sheetData>
    <row r="1" spans="1:247" s="12" customFormat="1" ht="20.100000000000001" customHeight="1" x14ac:dyDescent="0.2">
      <c r="A1" s="51" t="s">
        <v>0</v>
      </c>
      <c r="B1" s="51"/>
      <c r="C1" s="5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51" t="s">
        <v>1</v>
      </c>
      <c r="B2" s="51"/>
      <c r="C2" s="5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47" t="s">
        <v>2</v>
      </c>
      <c r="B3" s="47"/>
      <c r="C3" s="47"/>
      <c r="D3" s="13"/>
      <c r="E3" s="11"/>
      <c r="F3" s="11"/>
      <c r="G3" s="11"/>
      <c r="H3" s="1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40</v>
      </c>
      <c r="E5" s="4">
        <v>44682</v>
      </c>
      <c r="F5" s="4" t="s">
        <v>41</v>
      </c>
      <c r="G5" s="4" t="s">
        <v>42</v>
      </c>
    </row>
    <row r="6" spans="1:247" s="29" customFormat="1" ht="20.100000000000001" customHeight="1" x14ac:dyDescent="0.2">
      <c r="A6" s="30">
        <v>44682</v>
      </c>
      <c r="B6" s="27" t="s">
        <v>27</v>
      </c>
      <c r="C6" s="30" t="s">
        <v>39</v>
      </c>
      <c r="D6" s="26">
        <v>0</v>
      </c>
      <c r="E6" s="26">
        <v>600</v>
      </c>
      <c r="F6" s="26">
        <v>0</v>
      </c>
      <c r="G6" s="31">
        <f t="shared" ref="G6:G7" si="0">D6+E6+F6</f>
        <v>600</v>
      </c>
      <c r="H6" s="28">
        <f t="shared" ref="H6:H7" si="1">D6+E6+F6-G6</f>
        <v>0</v>
      </c>
      <c r="I6" s="28"/>
    </row>
    <row r="7" spans="1:247" s="29" customFormat="1" ht="20.100000000000001" customHeight="1" x14ac:dyDescent="0.2">
      <c r="A7" s="30">
        <v>44682</v>
      </c>
      <c r="B7" s="27" t="s">
        <v>28</v>
      </c>
      <c r="C7" s="30" t="s">
        <v>39</v>
      </c>
      <c r="D7" s="26">
        <v>0</v>
      </c>
      <c r="E7" s="26">
        <v>120</v>
      </c>
      <c r="F7" s="26">
        <v>0</v>
      </c>
      <c r="G7" s="31">
        <f t="shared" si="0"/>
        <v>120</v>
      </c>
      <c r="H7" s="28">
        <f t="shared" si="1"/>
        <v>0</v>
      </c>
      <c r="I7" s="28"/>
    </row>
    <row r="8" spans="1:247" s="29" customFormat="1" ht="20.100000000000001" customHeight="1" x14ac:dyDescent="0.2">
      <c r="A8" s="30">
        <v>44682</v>
      </c>
      <c r="B8" s="27" t="s">
        <v>29</v>
      </c>
      <c r="C8" s="30" t="s">
        <v>39</v>
      </c>
      <c r="D8" s="26">
        <v>0</v>
      </c>
      <c r="E8" s="26">
        <v>2220</v>
      </c>
      <c r="F8" s="26">
        <v>0</v>
      </c>
      <c r="G8" s="31">
        <f t="shared" ref="G8" si="2">D8+E8+F8</f>
        <v>2220</v>
      </c>
      <c r="H8" s="28">
        <f t="shared" ref="H8:H27" si="3">D8+E8+F8-G8</f>
        <v>0</v>
      </c>
      <c r="I8" s="28"/>
    </row>
    <row r="9" spans="1:247" s="29" customFormat="1" ht="20.100000000000001" customHeight="1" x14ac:dyDescent="0.2">
      <c r="A9" s="30">
        <v>44682</v>
      </c>
      <c r="B9" s="27" t="s">
        <v>30</v>
      </c>
      <c r="C9" s="30" t="s">
        <v>39</v>
      </c>
      <c r="D9" s="26">
        <v>0</v>
      </c>
      <c r="E9" s="26">
        <v>600</v>
      </c>
      <c r="F9" s="26">
        <v>0</v>
      </c>
      <c r="G9" s="31">
        <f t="shared" ref="G9:G21" si="4">D9+E9+F9</f>
        <v>600</v>
      </c>
      <c r="H9" s="28">
        <f t="shared" ref="H9:H21" si="5">D9+E9+F9-G9</f>
        <v>0</v>
      </c>
      <c r="I9" s="28"/>
    </row>
    <row r="10" spans="1:247" s="29" customFormat="1" ht="20.100000000000001" customHeight="1" x14ac:dyDescent="0.2">
      <c r="A10" s="30">
        <v>44682</v>
      </c>
      <c r="B10" s="27" t="s">
        <v>46</v>
      </c>
      <c r="C10" s="30" t="s">
        <v>39</v>
      </c>
      <c r="D10" s="26">
        <v>0</v>
      </c>
      <c r="E10" s="26">
        <v>120</v>
      </c>
      <c r="F10" s="26">
        <v>0</v>
      </c>
      <c r="G10" s="31">
        <f t="shared" si="4"/>
        <v>120</v>
      </c>
      <c r="H10" s="28">
        <f t="shared" si="5"/>
        <v>0</v>
      </c>
      <c r="I10" s="28"/>
    </row>
    <row r="11" spans="1:247" s="29" customFormat="1" ht="20.100000000000001" customHeight="1" x14ac:dyDescent="0.2">
      <c r="A11" s="30">
        <v>44682</v>
      </c>
      <c r="B11" s="27" t="s">
        <v>31</v>
      </c>
      <c r="C11" s="30" t="s">
        <v>39</v>
      </c>
      <c r="D11" s="26">
        <v>0</v>
      </c>
      <c r="E11" s="26">
        <v>120</v>
      </c>
      <c r="F11" s="26">
        <v>0</v>
      </c>
      <c r="G11" s="31">
        <f t="shared" si="4"/>
        <v>120</v>
      </c>
      <c r="H11" s="28">
        <f t="shared" si="5"/>
        <v>0</v>
      </c>
      <c r="I11" s="28"/>
    </row>
    <row r="12" spans="1:247" s="29" customFormat="1" ht="20.100000000000001" customHeight="1" x14ac:dyDescent="0.2">
      <c r="A12" s="30">
        <v>44682</v>
      </c>
      <c r="B12" s="27" t="s">
        <v>32</v>
      </c>
      <c r="C12" s="30" t="s">
        <v>39</v>
      </c>
      <c r="D12" s="26">
        <v>0</v>
      </c>
      <c r="E12" s="26">
        <v>1920</v>
      </c>
      <c r="F12" s="26">
        <v>0</v>
      </c>
      <c r="G12" s="31">
        <f t="shared" si="4"/>
        <v>1920</v>
      </c>
      <c r="H12" s="28">
        <f t="shared" si="5"/>
        <v>0</v>
      </c>
      <c r="I12" s="28"/>
    </row>
    <row r="13" spans="1:247" s="29" customFormat="1" ht="20.100000000000001" customHeight="1" x14ac:dyDescent="0.2">
      <c r="A13" s="30">
        <v>44682</v>
      </c>
      <c r="B13" s="27" t="s">
        <v>34</v>
      </c>
      <c r="C13" s="30" t="s">
        <v>39</v>
      </c>
      <c r="D13" s="26">
        <v>0</v>
      </c>
      <c r="E13" s="26">
        <v>120</v>
      </c>
      <c r="F13" s="26">
        <v>0</v>
      </c>
      <c r="G13" s="31">
        <f t="shared" si="4"/>
        <v>120</v>
      </c>
      <c r="H13" s="28">
        <f t="shared" si="5"/>
        <v>0</v>
      </c>
      <c r="I13" s="28"/>
    </row>
    <row r="14" spans="1:247" s="29" customFormat="1" ht="20.100000000000001" customHeight="1" x14ac:dyDescent="0.2">
      <c r="A14" s="30">
        <v>44682</v>
      </c>
      <c r="B14" s="27" t="s">
        <v>35</v>
      </c>
      <c r="C14" s="30" t="s">
        <v>39</v>
      </c>
      <c r="D14" s="26">
        <v>0</v>
      </c>
      <c r="E14" s="26">
        <v>1700</v>
      </c>
      <c r="F14" s="26">
        <v>0</v>
      </c>
      <c r="G14" s="31">
        <f t="shared" si="4"/>
        <v>1700</v>
      </c>
      <c r="H14" s="28">
        <f t="shared" si="5"/>
        <v>0</v>
      </c>
      <c r="I14" s="28"/>
    </row>
    <row r="15" spans="1:247" s="29" customFormat="1" ht="20.100000000000001" customHeight="1" x14ac:dyDescent="0.2">
      <c r="A15" s="30">
        <v>44682</v>
      </c>
      <c r="B15" s="27" t="s">
        <v>36</v>
      </c>
      <c r="C15" s="30" t="s">
        <v>39</v>
      </c>
      <c r="D15" s="26">
        <v>0</v>
      </c>
      <c r="E15" s="26">
        <v>2000</v>
      </c>
      <c r="F15" s="26">
        <v>0</v>
      </c>
      <c r="G15" s="31">
        <f t="shared" si="4"/>
        <v>2000</v>
      </c>
      <c r="H15" s="28">
        <f t="shared" si="5"/>
        <v>0</v>
      </c>
      <c r="I15" s="28"/>
    </row>
    <row r="16" spans="1:247" s="29" customFormat="1" ht="20.100000000000001" customHeight="1" x14ac:dyDescent="0.2">
      <c r="A16" s="30">
        <v>44682</v>
      </c>
      <c r="B16" s="27" t="s">
        <v>33</v>
      </c>
      <c r="C16" s="30" t="s">
        <v>39</v>
      </c>
      <c r="D16" s="26">
        <v>0</v>
      </c>
      <c r="E16" s="26">
        <v>400</v>
      </c>
      <c r="F16" s="26">
        <v>0</v>
      </c>
      <c r="G16" s="31">
        <f t="shared" si="4"/>
        <v>400</v>
      </c>
      <c r="H16" s="28">
        <f t="shared" si="5"/>
        <v>0</v>
      </c>
      <c r="I16" s="28"/>
    </row>
    <row r="17" spans="1:9" s="29" customFormat="1" ht="20.100000000000001" customHeight="1" x14ac:dyDescent="0.2">
      <c r="A17" s="30">
        <v>44682</v>
      </c>
      <c r="B17" s="27" t="s">
        <v>47</v>
      </c>
      <c r="C17" s="30" t="s">
        <v>38</v>
      </c>
      <c r="D17" s="26">
        <v>0</v>
      </c>
      <c r="E17" s="26">
        <v>600</v>
      </c>
      <c r="F17" s="26">
        <v>0</v>
      </c>
      <c r="G17" s="31">
        <f t="shared" ref="G17:G19" si="6">D17+E17+F17</f>
        <v>600</v>
      </c>
      <c r="H17" s="28">
        <f t="shared" ref="H17:H19" si="7">D17+E17+F17-G17</f>
        <v>0</v>
      </c>
      <c r="I17" s="28"/>
    </row>
    <row r="18" spans="1:9" s="29" customFormat="1" ht="20.100000000000001" customHeight="1" x14ac:dyDescent="0.2">
      <c r="A18" s="30">
        <v>44682</v>
      </c>
      <c r="B18" s="27" t="s">
        <v>48</v>
      </c>
      <c r="C18" s="30" t="s">
        <v>38</v>
      </c>
      <c r="D18" s="26">
        <v>0</v>
      </c>
      <c r="E18" s="26">
        <v>600</v>
      </c>
      <c r="F18" s="26">
        <v>0</v>
      </c>
      <c r="G18" s="31">
        <f t="shared" si="6"/>
        <v>600</v>
      </c>
      <c r="H18" s="28">
        <f t="shared" si="7"/>
        <v>0</v>
      </c>
      <c r="I18" s="28"/>
    </row>
    <row r="19" spans="1:9" s="29" customFormat="1" ht="20.100000000000001" customHeight="1" x14ac:dyDescent="0.2">
      <c r="A19" s="30">
        <v>44683</v>
      </c>
      <c r="B19" s="27" t="s">
        <v>50</v>
      </c>
      <c r="C19" s="30" t="s">
        <v>37</v>
      </c>
      <c r="D19" s="26">
        <v>0</v>
      </c>
      <c r="E19" s="26">
        <v>800</v>
      </c>
      <c r="F19" s="26">
        <v>-800</v>
      </c>
      <c r="G19" s="31">
        <f t="shared" si="6"/>
        <v>0</v>
      </c>
      <c r="H19" s="28">
        <f t="shared" si="7"/>
        <v>0</v>
      </c>
      <c r="I19" s="28"/>
    </row>
    <row r="20" spans="1:9" s="29" customFormat="1" ht="20.100000000000001" customHeight="1" x14ac:dyDescent="0.2">
      <c r="A20" s="30">
        <v>44682</v>
      </c>
      <c r="B20" s="27" t="s">
        <v>53</v>
      </c>
      <c r="C20" s="30" t="s">
        <v>37</v>
      </c>
      <c r="D20" s="26">
        <v>0</v>
      </c>
      <c r="E20" s="26">
        <v>1200</v>
      </c>
      <c r="F20" s="26">
        <v>0</v>
      </c>
      <c r="G20" s="31">
        <f t="shared" si="4"/>
        <v>1200</v>
      </c>
      <c r="H20" s="28">
        <f t="shared" si="5"/>
        <v>0</v>
      </c>
      <c r="I20" s="28"/>
    </row>
    <row r="21" spans="1:9" s="29" customFormat="1" ht="20.100000000000001" customHeight="1" x14ac:dyDescent="0.2">
      <c r="A21" s="30">
        <v>44682</v>
      </c>
      <c r="B21" s="27" t="s">
        <v>22</v>
      </c>
      <c r="C21" s="30" t="s">
        <v>37</v>
      </c>
      <c r="D21" s="26">
        <v>0</v>
      </c>
      <c r="E21" s="26">
        <v>1200</v>
      </c>
      <c r="F21" s="26">
        <v>0</v>
      </c>
      <c r="G21" s="31">
        <f t="shared" si="4"/>
        <v>1200</v>
      </c>
      <c r="H21" s="28">
        <f t="shared" si="5"/>
        <v>0</v>
      </c>
      <c r="I21" s="28"/>
    </row>
    <row r="22" spans="1:9" ht="20.100000000000001" customHeight="1" x14ac:dyDescent="0.2">
      <c r="A22" s="52" t="s">
        <v>43</v>
      </c>
      <c r="B22" s="53"/>
      <c r="C22" s="54"/>
      <c r="D22" s="5">
        <f>SUM(D6:D21)</f>
        <v>0</v>
      </c>
      <c r="E22" s="5">
        <f>SUM(E6:E21)</f>
        <v>14320</v>
      </c>
      <c r="F22" s="5">
        <f>SUM(F6:F21)</f>
        <v>-800</v>
      </c>
      <c r="G22" s="5">
        <f>SUM(G6:G21)</f>
        <v>13520</v>
      </c>
      <c r="H22" s="28">
        <f t="shared" si="3"/>
        <v>0</v>
      </c>
      <c r="I22" s="9"/>
    </row>
    <row r="23" spans="1:9" ht="12" customHeight="1" x14ac:dyDescent="0.2">
      <c r="A23" s="19"/>
      <c r="B23" s="18"/>
      <c r="C23" s="18"/>
      <c r="D23" s="18"/>
      <c r="E23" s="20"/>
      <c r="F23" s="20"/>
      <c r="G23" s="20"/>
      <c r="I23" s="9"/>
    </row>
    <row r="24" spans="1:9" ht="20.100000000000001" customHeight="1" x14ac:dyDescent="0.2">
      <c r="A24" s="48" t="s">
        <v>11</v>
      </c>
      <c r="B24" s="49"/>
      <c r="C24" s="50"/>
      <c r="D24" s="6">
        <f>SUMIF($C$6:$C$21,$C$6,D$6:D$21)+SUMIF($C$6:$C$21,#REF!,D$6:D$21)</f>
        <v>0</v>
      </c>
      <c r="E24" s="6">
        <f>SUMIF($C$6:$C$21,$C$6,E$6:E$21)+SUMIF($C$6:$C$21,$C$17,E$6:E$21)</f>
        <v>11120</v>
      </c>
      <c r="F24" s="6">
        <f>SUMIF($C$6:$C$21,$C$6,F$6:F$21)+SUMIF($C$6:$C$21,$C$17,F$6:F$21)</f>
        <v>0</v>
      </c>
      <c r="G24" s="6">
        <f>D24+E24+F24</f>
        <v>11120</v>
      </c>
      <c r="H24" s="28">
        <f t="shared" si="3"/>
        <v>0</v>
      </c>
      <c r="I24" s="9"/>
    </row>
    <row r="25" spans="1:9" ht="20.100000000000001" customHeight="1" x14ac:dyDescent="0.2">
      <c r="A25" s="48" t="s">
        <v>12</v>
      </c>
      <c r="B25" s="49"/>
      <c r="C25" s="50"/>
      <c r="D25" s="6">
        <f>SUMIF($C$6:$C$21,#REF!,D$6:D$21)</f>
        <v>0</v>
      </c>
      <c r="E25" s="6">
        <f>SUMIF($C$6:$C$21,$C$20,E$6:E$21)</f>
        <v>3200</v>
      </c>
      <c r="F25" s="6">
        <f>SUMIF($C$6:$C$21,$C$20,F$6:F$21)</f>
        <v>-800</v>
      </c>
      <c r="G25" s="6">
        <f>D25+E25+F25</f>
        <v>2400</v>
      </c>
      <c r="H25" s="28">
        <f t="shared" si="3"/>
        <v>0</v>
      </c>
      <c r="I25" s="9"/>
    </row>
    <row r="26" spans="1:9" ht="20.100000000000001" customHeight="1" x14ac:dyDescent="0.2">
      <c r="A26" s="23" t="s">
        <v>10</v>
      </c>
      <c r="B26" s="24"/>
      <c r="C26" s="25"/>
      <c r="D26" s="6">
        <v>0</v>
      </c>
      <c r="E26" s="6">
        <v>0</v>
      </c>
      <c r="F26" s="6">
        <v>0</v>
      </c>
      <c r="G26" s="6">
        <f>D26+E26+F26</f>
        <v>0</v>
      </c>
      <c r="H26" s="28">
        <f t="shared" si="3"/>
        <v>0</v>
      </c>
      <c r="I26" s="9"/>
    </row>
    <row r="27" spans="1:9" ht="20.100000000000001" customHeight="1" x14ac:dyDescent="0.2">
      <c r="A27" s="48" t="s">
        <v>44</v>
      </c>
      <c r="B27" s="49"/>
      <c r="C27" s="50"/>
      <c r="D27" s="6">
        <f>SUM(D24:D26)</f>
        <v>0</v>
      </c>
      <c r="E27" s="6">
        <f>SUM(E24:E26)</f>
        <v>14320</v>
      </c>
      <c r="F27" s="6">
        <f>SUM(F24:F26)</f>
        <v>-800</v>
      </c>
      <c r="G27" s="6">
        <f>SUM(G24:G26)</f>
        <v>13520</v>
      </c>
      <c r="H27" s="28">
        <f t="shared" si="3"/>
        <v>0</v>
      </c>
      <c r="I27" s="9"/>
    </row>
    <row r="28" spans="1:9" ht="10.5" customHeight="1" x14ac:dyDescent="0.2">
      <c r="A28" s="19"/>
      <c r="B28" s="18"/>
      <c r="C28" s="18"/>
      <c r="D28" s="21">
        <f>D22-D27</f>
        <v>0</v>
      </c>
      <c r="E28" s="21">
        <f>E22-E27</f>
        <v>0</v>
      </c>
      <c r="F28" s="21">
        <f>F22-F27</f>
        <v>0</v>
      </c>
      <c r="G28" s="21">
        <f>G22-G27</f>
        <v>0</v>
      </c>
    </row>
    <row r="29" spans="1:9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9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9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">
      <c r="A228" s="19"/>
      <c r="B228" s="18"/>
      <c r="C228" s="18"/>
      <c r="D228" s="18"/>
      <c r="E228" s="8"/>
      <c r="F228" s="8"/>
      <c r="G228" s="8"/>
    </row>
    <row r="229" spans="1:7" ht="20.100000000000001" customHeight="1" x14ac:dyDescent="0.2">
      <c r="A229" s="19"/>
      <c r="B229" s="18"/>
      <c r="C229" s="18"/>
      <c r="D229" s="18"/>
      <c r="E229" s="8"/>
      <c r="F229" s="8"/>
      <c r="G229" s="8"/>
    </row>
    <row r="230" spans="1:7" ht="20.100000000000001" customHeight="1" x14ac:dyDescent="0.2">
      <c r="A230" s="19"/>
      <c r="B230" s="18"/>
      <c r="C230" s="18"/>
      <c r="D230" s="18"/>
      <c r="E230" s="8"/>
      <c r="F230" s="8"/>
      <c r="G230" s="8"/>
    </row>
    <row r="231" spans="1:7" ht="20.100000000000001" customHeight="1" x14ac:dyDescent="0.2">
      <c r="A231" s="19"/>
      <c r="B231" s="18"/>
      <c r="C231" s="18"/>
      <c r="D231" s="18"/>
      <c r="E231" s="8"/>
      <c r="F231" s="8"/>
      <c r="G231" s="8"/>
    </row>
    <row r="232" spans="1:7" ht="20.100000000000001" customHeight="1" x14ac:dyDescent="0.2">
      <c r="A232" s="19"/>
      <c r="B232" s="18"/>
      <c r="C232" s="18"/>
      <c r="D232" s="18"/>
      <c r="E232" s="8"/>
      <c r="F232" s="8"/>
      <c r="G232" s="8"/>
    </row>
    <row r="233" spans="1:7" ht="20.100000000000001" customHeight="1" x14ac:dyDescent="0.2">
      <c r="A233" s="19"/>
      <c r="B233" s="18"/>
      <c r="C233" s="18"/>
      <c r="D233" s="18"/>
      <c r="E233" s="8"/>
      <c r="F233" s="8"/>
      <c r="G233" s="8"/>
    </row>
    <row r="234" spans="1:7" ht="20.100000000000001" customHeight="1" x14ac:dyDescent="0.2">
      <c r="A234" s="19"/>
      <c r="B234" s="18"/>
      <c r="C234" s="18"/>
      <c r="D234" s="18"/>
      <c r="E234" s="8"/>
      <c r="F234" s="8"/>
      <c r="G234" s="8"/>
    </row>
    <row r="235" spans="1:7" ht="20.100000000000001" customHeight="1" x14ac:dyDescent="0.2">
      <c r="A235" s="19"/>
      <c r="B235" s="18"/>
      <c r="C235" s="18"/>
      <c r="D235" s="18"/>
      <c r="E235" s="8"/>
      <c r="F235" s="8"/>
      <c r="G235" s="8"/>
    </row>
    <row r="236" spans="1:7" ht="20.100000000000001" customHeight="1" x14ac:dyDescent="0.2">
      <c r="A236" s="19"/>
      <c r="B236" s="18"/>
      <c r="C236" s="18"/>
      <c r="D236" s="18"/>
      <c r="E236" s="8"/>
      <c r="F236" s="8"/>
      <c r="G236" s="8"/>
    </row>
    <row r="237" spans="1:7" ht="20.100000000000001" customHeight="1" x14ac:dyDescent="0.2">
      <c r="A237" s="19"/>
      <c r="B237" s="18"/>
      <c r="C237" s="18"/>
      <c r="D237" s="18"/>
      <c r="E237" s="8"/>
      <c r="F237" s="8"/>
      <c r="G237" s="8"/>
    </row>
    <row r="238" spans="1:7" ht="20.100000000000001" customHeight="1" x14ac:dyDescent="0.2">
      <c r="A238" s="1"/>
      <c r="B238" s="1"/>
      <c r="C238" s="1"/>
      <c r="D238" s="1"/>
    </row>
    <row r="239" spans="1:7" ht="20.100000000000001" customHeight="1" x14ac:dyDescent="0.2">
      <c r="A239" s="2"/>
      <c r="B239" s="2"/>
      <c r="C239" s="2"/>
      <c r="D239" s="2"/>
    </row>
    <row r="240" spans="1:7" ht="20.100000000000001" customHeight="1" x14ac:dyDescent="0.2">
      <c r="A240" s="2"/>
      <c r="B240" s="2"/>
      <c r="C240" s="2"/>
      <c r="D240" s="2"/>
    </row>
    <row r="241" spans="1:4" ht="20.100000000000001" customHeight="1" x14ac:dyDescent="0.2">
      <c r="A241" s="19"/>
      <c r="B241" s="18"/>
      <c r="C241" s="18"/>
      <c r="D241" s="18"/>
    </row>
    <row r="242" spans="1:4" ht="20.100000000000001" customHeight="1" x14ac:dyDescent="0.2">
      <c r="A242" s="19"/>
      <c r="B242" s="18"/>
      <c r="C242" s="18"/>
      <c r="D242" s="18"/>
    </row>
    <row r="243" spans="1:4" ht="20.100000000000001" customHeight="1" x14ac:dyDescent="0.2">
      <c r="A243" s="19"/>
      <c r="B243" s="18"/>
      <c r="C243" s="18"/>
      <c r="D243" s="18"/>
    </row>
  </sheetData>
  <mergeCells count="67">
    <mergeCell ref="IJ3:IM3"/>
    <mergeCell ref="HD3:HG3"/>
    <mergeCell ref="HH3:HK3"/>
    <mergeCell ref="HL3:HO3"/>
    <mergeCell ref="HP3:HS3"/>
    <mergeCell ref="HX3:IA3"/>
    <mergeCell ref="IB3:IE3"/>
    <mergeCell ref="IF3:II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EN3:EQ3"/>
    <mergeCell ref="ER3:EU3"/>
    <mergeCell ref="FD3:FG3"/>
    <mergeCell ref="FH3:FK3"/>
    <mergeCell ref="EV3:EY3"/>
    <mergeCell ref="EZ3:FC3"/>
    <mergeCell ref="DP3:DS3"/>
    <mergeCell ref="DT3:DW3"/>
    <mergeCell ref="EF3:EI3"/>
    <mergeCell ref="EJ3:EM3"/>
    <mergeCell ref="DX3:EA3"/>
    <mergeCell ref="EB3:EE3"/>
    <mergeCell ref="CR3:CU3"/>
    <mergeCell ref="CV3:CY3"/>
    <mergeCell ref="DH3:DK3"/>
    <mergeCell ref="DL3:DO3"/>
    <mergeCell ref="CZ3:DC3"/>
    <mergeCell ref="DD3:DG3"/>
    <mergeCell ref="BX3:CA3"/>
    <mergeCell ref="CJ3:CM3"/>
    <mergeCell ref="BH3:BK3"/>
    <mergeCell ref="BD3:BG3"/>
    <mergeCell ref="CN3:CQ3"/>
    <mergeCell ref="CB3:CE3"/>
    <mergeCell ref="CF3:CI3"/>
    <mergeCell ref="AZ3:BC3"/>
    <mergeCell ref="BL3:BO3"/>
    <mergeCell ref="BP3:BS3"/>
    <mergeCell ref="BT3:BW3"/>
    <mergeCell ref="AJ3:AM3"/>
    <mergeCell ref="AN3:AQ3"/>
    <mergeCell ref="AR3:AU3"/>
    <mergeCell ref="AV3:AY3"/>
    <mergeCell ref="A1:C1"/>
    <mergeCell ref="A2:C2"/>
    <mergeCell ref="A3:C3"/>
    <mergeCell ref="A22:C22"/>
    <mergeCell ref="A27:C27"/>
    <mergeCell ref="A25:C25"/>
    <mergeCell ref="AF3:AI3"/>
    <mergeCell ref="A24:C24"/>
    <mergeCell ref="T3:W3"/>
    <mergeCell ref="X3:AA3"/>
    <mergeCell ref="AB3:AE3"/>
    <mergeCell ref="I3:K3"/>
    <mergeCell ref="L3:O3"/>
    <mergeCell ref="P3:S3"/>
  </mergeCells>
  <printOptions horizontalCentered="1" verticalCentered="1"/>
  <pageMargins left="0.25" right="0.25" top="0.75" bottom="0.75" header="0.3" footer="0.3"/>
  <pageSetup paperSize="9" scale="85" fitToHeight="0" orientation="landscape" horizontalDpi="300" verticalDpi="300" r:id="rId1"/>
  <ignoredErrors>
    <ignoredError sqref="D22:D28 G19:G21 E23:G23 F22:G22 G6:G15 G16 E28:G30 G24 G25 G17:G18 E24:E25 E26:E27 G26:G27 E32:G32 F31:G31 F24:F27" unlockedFormula="1"/>
    <ignoredError sqref="E2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H14"/>
    </sheetView>
  </sheetViews>
  <sheetFormatPr defaultRowHeight="12.75" x14ac:dyDescent="0.2"/>
  <cols>
    <col min="1" max="1" width="30.28515625" style="34" bestFit="1" customWidth="1"/>
    <col min="2" max="2" width="14.7109375" style="36" customWidth="1"/>
    <col min="3" max="16384" width="9.140625" style="34"/>
  </cols>
  <sheetData>
    <row r="1" spans="1:2" x14ac:dyDescent="0.2">
      <c r="A1" s="42" t="s">
        <v>3</v>
      </c>
      <c r="B1" s="43" t="s">
        <v>17</v>
      </c>
    </row>
    <row r="2" spans="1:2" x14ac:dyDescent="0.2">
      <c r="A2" s="34" t="s">
        <v>27</v>
      </c>
      <c r="B2" s="35">
        <v>600</v>
      </c>
    </row>
    <row r="3" spans="1:2" x14ac:dyDescent="0.2">
      <c r="A3" s="34" t="s">
        <v>28</v>
      </c>
      <c r="B3" s="35">
        <v>120</v>
      </c>
    </row>
    <row r="4" spans="1:2" x14ac:dyDescent="0.2">
      <c r="A4" s="34" t="s">
        <v>29</v>
      </c>
      <c r="B4" s="35">
        <v>2220</v>
      </c>
    </row>
    <row r="5" spans="1:2" x14ac:dyDescent="0.2">
      <c r="A5" s="34" t="s">
        <v>30</v>
      </c>
      <c r="B5" s="35">
        <v>600</v>
      </c>
    </row>
    <row r="6" spans="1:2" x14ac:dyDescent="0.2">
      <c r="A6" s="34" t="s">
        <v>46</v>
      </c>
      <c r="B6" s="35">
        <v>120</v>
      </c>
    </row>
    <row r="7" spans="1:2" x14ac:dyDescent="0.2">
      <c r="A7" s="34" t="s">
        <v>31</v>
      </c>
      <c r="B7" s="35">
        <v>120</v>
      </c>
    </row>
    <row r="8" spans="1:2" x14ac:dyDescent="0.2">
      <c r="A8" s="34" t="s">
        <v>32</v>
      </c>
      <c r="B8" s="35">
        <v>1920</v>
      </c>
    </row>
    <row r="9" spans="1:2" x14ac:dyDescent="0.2">
      <c r="A9" s="34" t="s">
        <v>34</v>
      </c>
      <c r="B9" s="35">
        <v>120</v>
      </c>
    </row>
    <row r="10" spans="1:2" x14ac:dyDescent="0.2">
      <c r="A10" s="34" t="s">
        <v>35</v>
      </c>
      <c r="B10" s="35">
        <v>1700</v>
      </c>
    </row>
    <row r="11" spans="1:2" x14ac:dyDescent="0.2">
      <c r="A11" s="34" t="s">
        <v>36</v>
      </c>
      <c r="B11" s="35">
        <v>2000</v>
      </c>
    </row>
    <row r="12" spans="1:2" s="37" customFormat="1" x14ac:dyDescent="0.2">
      <c r="A12" s="37" t="s">
        <v>47</v>
      </c>
      <c r="B12" s="38">
        <v>600</v>
      </c>
    </row>
    <row r="13" spans="1:2" s="37" customFormat="1" x14ac:dyDescent="0.2">
      <c r="A13" s="37" t="s">
        <v>48</v>
      </c>
      <c r="B13" s="38">
        <v>600</v>
      </c>
    </row>
    <row r="14" spans="1:2" s="37" customFormat="1" x14ac:dyDescent="0.2">
      <c r="A14" s="37" t="s">
        <v>33</v>
      </c>
      <c r="B14" s="38">
        <v>400</v>
      </c>
    </row>
    <row r="15" spans="1:2" ht="15" x14ac:dyDescent="0.25">
      <c r="A15" s="39" t="s">
        <v>25</v>
      </c>
      <c r="B15" s="40">
        <v>11120</v>
      </c>
    </row>
    <row r="16" spans="1:2" x14ac:dyDescent="0.2">
      <c r="B16" s="41">
        <f>B15-SUM(B2:B14)</f>
        <v>0</v>
      </c>
    </row>
  </sheetData>
  <sortState ref="A2:J19">
    <sortCondition ref="A2:A1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2" sqref="E2"/>
    </sheetView>
  </sheetViews>
  <sheetFormatPr defaultRowHeight="12.75" x14ac:dyDescent="0.2"/>
  <cols>
    <col min="1" max="1" width="20.28515625" bestFit="1" customWidth="1"/>
    <col min="2" max="2" width="8.140625" bestFit="1" customWidth="1"/>
    <col min="3" max="3" width="12.5703125" bestFit="1" customWidth="1"/>
    <col min="4" max="4" width="10.140625" bestFit="1" customWidth="1"/>
    <col min="5" max="5" width="30.28515625" bestFit="1" customWidth="1"/>
    <col min="6" max="6" width="5.28515625" bestFit="1" customWidth="1"/>
    <col min="7" max="7" width="11.7109375" bestFit="1" customWidth="1"/>
    <col min="8" max="8" width="10.42578125" bestFit="1" customWidth="1"/>
    <col min="9" max="9" width="7.42578125" bestFit="1" customWidth="1"/>
    <col min="10" max="10" width="40.28515625" bestFit="1" customWidth="1"/>
  </cols>
  <sheetData>
    <row r="1" spans="1:10" x14ac:dyDescent="0.2">
      <c r="A1" t="s">
        <v>13</v>
      </c>
      <c r="B1" t="s">
        <v>14</v>
      </c>
      <c r="C1" t="s">
        <v>15</v>
      </c>
      <c r="D1" t="s">
        <v>16</v>
      </c>
      <c r="E1" t="s">
        <v>3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</row>
    <row r="2" spans="1:10" s="33" customFormat="1" x14ac:dyDescent="0.2">
      <c r="A2" s="33">
        <v>229</v>
      </c>
      <c r="B2" s="33">
        <v>776</v>
      </c>
      <c r="C2" s="33" t="s">
        <v>49</v>
      </c>
      <c r="D2" s="46">
        <v>44694</v>
      </c>
      <c r="E2" s="56" t="s">
        <v>50</v>
      </c>
      <c r="F2" s="33">
        <v>800</v>
      </c>
      <c r="G2" s="33">
        <v>800</v>
      </c>
      <c r="H2" s="33" t="s">
        <v>23</v>
      </c>
      <c r="I2" s="33" t="s">
        <v>24</v>
      </c>
      <c r="J2" s="33" t="s">
        <v>51</v>
      </c>
    </row>
    <row r="3" spans="1:10" s="44" customFormat="1" x14ac:dyDescent="0.2">
      <c r="A3" s="44">
        <v>229</v>
      </c>
      <c r="B3" s="44">
        <v>776</v>
      </c>
      <c r="C3" s="44" t="s">
        <v>49</v>
      </c>
      <c r="D3" s="45">
        <v>44698</v>
      </c>
      <c r="E3" s="44" t="s">
        <v>50</v>
      </c>
      <c r="F3" s="44">
        <v>-800</v>
      </c>
      <c r="G3" s="44">
        <v>-800</v>
      </c>
      <c r="H3" s="44" t="s">
        <v>23</v>
      </c>
      <c r="I3" s="44" t="s">
        <v>24</v>
      </c>
      <c r="J3" s="44" t="s">
        <v>51</v>
      </c>
    </row>
    <row r="4" spans="1:10" s="33" customFormat="1" x14ac:dyDescent="0.2">
      <c r="A4" s="33">
        <v>297</v>
      </c>
      <c r="B4" s="33">
        <v>779</v>
      </c>
      <c r="C4" s="33" t="s">
        <v>52</v>
      </c>
      <c r="D4" s="46">
        <v>44699</v>
      </c>
      <c r="E4" s="33" t="s">
        <v>53</v>
      </c>
      <c r="F4" s="33">
        <v>1200</v>
      </c>
      <c r="G4" s="33">
        <v>1200</v>
      </c>
      <c r="H4" s="33" t="s">
        <v>23</v>
      </c>
      <c r="I4" s="33" t="s">
        <v>24</v>
      </c>
      <c r="J4" s="33" t="s">
        <v>51</v>
      </c>
    </row>
    <row r="5" spans="1:10" s="33" customFormat="1" x14ac:dyDescent="0.2">
      <c r="A5" s="33">
        <v>298</v>
      </c>
      <c r="B5" s="33">
        <v>778</v>
      </c>
      <c r="C5" s="33" t="s">
        <v>49</v>
      </c>
      <c r="D5" s="46">
        <v>44699</v>
      </c>
      <c r="E5" s="33" t="s">
        <v>22</v>
      </c>
      <c r="F5" s="33">
        <v>1200</v>
      </c>
      <c r="G5" s="33">
        <v>1200</v>
      </c>
      <c r="H5" s="33" t="s">
        <v>23</v>
      </c>
      <c r="I5" s="33" t="s">
        <v>24</v>
      </c>
      <c r="J5" s="33" t="s">
        <v>51</v>
      </c>
    </row>
    <row r="6" spans="1:10" ht="15" x14ac:dyDescent="0.25">
      <c r="E6" s="32" t="s">
        <v>25</v>
      </c>
      <c r="F6" s="32">
        <v>2400</v>
      </c>
      <c r="G6" s="32">
        <v>2400</v>
      </c>
    </row>
    <row r="7" spans="1:10" ht="15" x14ac:dyDescent="0.25">
      <c r="A7" s="32" t="s">
        <v>26</v>
      </c>
      <c r="B7" s="32" t="s">
        <v>54</v>
      </c>
    </row>
  </sheetData>
  <sortState ref="A2:J5">
    <sortCondition ref="E2:E5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4"/>
    </sheetView>
  </sheetViews>
  <sheetFormatPr defaultRowHeight="12.75" x14ac:dyDescent="0.2"/>
  <sheetData>
    <row r="1" spans="1:8" x14ac:dyDescent="0.2">
      <c r="A1" s="55" t="s">
        <v>45</v>
      </c>
      <c r="B1" s="55"/>
      <c r="C1" s="55"/>
      <c r="D1" s="55"/>
      <c r="E1" s="55"/>
      <c r="F1" s="55"/>
      <c r="G1" s="55"/>
      <c r="H1" s="55"/>
    </row>
    <row r="2" spans="1:8" x14ac:dyDescent="0.2">
      <c r="A2" s="55"/>
      <c r="B2" s="55"/>
      <c r="C2" s="55"/>
      <c r="D2" s="55"/>
      <c r="E2" s="55"/>
      <c r="F2" s="55"/>
      <c r="G2" s="55"/>
      <c r="H2" s="55"/>
    </row>
    <row r="3" spans="1:8" x14ac:dyDescent="0.2">
      <c r="A3" s="55"/>
      <c r="B3" s="55"/>
      <c r="C3" s="55"/>
      <c r="D3" s="55"/>
      <c r="E3" s="55"/>
      <c r="F3" s="55"/>
      <c r="G3" s="55"/>
      <c r="H3" s="55"/>
    </row>
    <row r="4" spans="1:8" x14ac:dyDescent="0.2">
      <c r="A4" s="55"/>
      <c r="B4" s="55"/>
      <c r="C4" s="55"/>
      <c r="D4" s="55"/>
      <c r="E4" s="55"/>
      <c r="F4" s="55"/>
      <c r="G4" s="55"/>
      <c r="H4" s="55"/>
    </row>
    <row r="5" spans="1:8" x14ac:dyDescent="0.2">
      <c r="A5" s="55"/>
      <c r="B5" s="55"/>
      <c r="C5" s="55"/>
      <c r="D5" s="55"/>
      <c r="E5" s="55"/>
      <c r="F5" s="55"/>
      <c r="G5" s="55"/>
      <c r="H5" s="55"/>
    </row>
    <row r="6" spans="1:8" x14ac:dyDescent="0.2">
      <c r="A6" s="55"/>
      <c r="B6" s="55"/>
      <c r="C6" s="55"/>
      <c r="D6" s="55"/>
      <c r="E6" s="55"/>
      <c r="F6" s="55"/>
      <c r="G6" s="55"/>
      <c r="H6" s="55"/>
    </row>
    <row r="7" spans="1:8" x14ac:dyDescent="0.2">
      <c r="A7" s="55"/>
      <c r="B7" s="55"/>
      <c r="C7" s="55"/>
      <c r="D7" s="55"/>
      <c r="E7" s="55"/>
      <c r="F7" s="55"/>
      <c r="G7" s="55"/>
      <c r="H7" s="55"/>
    </row>
    <row r="8" spans="1:8" x14ac:dyDescent="0.2">
      <c r="A8" s="55"/>
      <c r="B8" s="55"/>
      <c r="C8" s="55"/>
      <c r="D8" s="55"/>
      <c r="E8" s="55"/>
      <c r="F8" s="55"/>
      <c r="G8" s="55"/>
      <c r="H8" s="55"/>
    </row>
    <row r="9" spans="1:8" x14ac:dyDescent="0.2">
      <c r="A9" s="55"/>
      <c r="B9" s="55"/>
      <c r="C9" s="55"/>
      <c r="D9" s="55"/>
      <c r="E9" s="55"/>
      <c r="F9" s="55"/>
      <c r="G9" s="55"/>
      <c r="H9" s="55"/>
    </row>
    <row r="10" spans="1:8" x14ac:dyDescent="0.2">
      <c r="A10" s="55"/>
      <c r="B10" s="55"/>
      <c r="C10" s="55"/>
      <c r="D10" s="55"/>
      <c r="E10" s="55"/>
      <c r="F10" s="55"/>
      <c r="G10" s="55"/>
      <c r="H10" s="55"/>
    </row>
    <row r="11" spans="1:8" x14ac:dyDescent="0.2">
      <c r="A11" s="55"/>
      <c r="B11" s="55"/>
      <c r="C11" s="55"/>
      <c r="D11" s="55"/>
      <c r="E11" s="55"/>
      <c r="F11" s="55"/>
      <c r="G11" s="55"/>
      <c r="H11" s="55"/>
    </row>
    <row r="12" spans="1:8" x14ac:dyDescent="0.2">
      <c r="A12" s="55"/>
      <c r="B12" s="55"/>
      <c r="C12" s="55"/>
      <c r="D12" s="55"/>
      <c r="E12" s="55"/>
      <c r="F12" s="55"/>
      <c r="G12" s="55"/>
      <c r="H12" s="55"/>
    </row>
  </sheetData>
  <mergeCells count="1">
    <mergeCell ref="A1:H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Relat</vt:lpstr>
      <vt:lpstr>MAI CONS</vt:lpstr>
      <vt:lpstr>MAI FUNC</vt:lpstr>
      <vt:lpstr>RP ABR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2022-09-01T13:08:29Z</cp:lastPrinted>
  <dcterms:created xsi:type="dcterms:W3CDTF">2016-04-29T20:01:39Z</dcterms:created>
  <dcterms:modified xsi:type="dcterms:W3CDTF">2022-09-01T13:34:49Z</dcterms:modified>
</cp:coreProperties>
</file>