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9\"/>
    </mc:Choice>
  </mc:AlternateContent>
  <bookViews>
    <workbookView xWindow="0" yWindow="0" windowWidth="24000" windowHeight="9735"/>
  </bookViews>
  <sheets>
    <sheet name="SET-19" sheetId="5" r:id="rId1"/>
  </sheets>
  <definedNames>
    <definedName name="_xlnm.Print_Area" localSheetId="0">'SET-19'!$A$1:$H$55</definedName>
  </definedNames>
  <calcPr calcId="162913"/>
</workbook>
</file>

<file path=xl/calcChain.xml><?xml version="1.0" encoding="utf-8"?>
<calcChain xmlns="http://schemas.openxmlformats.org/spreadsheetml/2006/main">
  <c r="E51" i="5" l="1"/>
  <c r="F51" i="5"/>
  <c r="E50" i="5"/>
  <c r="G41" i="5"/>
  <c r="H41" i="5"/>
  <c r="G40" i="5"/>
  <c r="H40" i="5"/>
  <c r="G39" i="5"/>
  <c r="H39" i="5"/>
  <c r="G38" i="5"/>
  <c r="H38" i="5"/>
  <c r="G47" i="5"/>
  <c r="H47" i="5"/>
  <c r="D52" i="5"/>
  <c r="G52" i="5"/>
  <c r="H52" i="5"/>
  <c r="D51" i="5"/>
  <c r="F50" i="5"/>
  <c r="D50" i="5"/>
  <c r="G33" i="5"/>
  <c r="H33" i="5"/>
  <c r="G32" i="5"/>
  <c r="H32" i="5"/>
  <c r="G31" i="5"/>
  <c r="H31" i="5"/>
  <c r="G30" i="5"/>
  <c r="H30" i="5"/>
  <c r="G46" i="5"/>
  <c r="H46" i="5"/>
  <c r="G35" i="5"/>
  <c r="H35" i="5"/>
  <c r="G6" i="5"/>
  <c r="H6" i="5"/>
  <c r="G36" i="5"/>
  <c r="H36" i="5"/>
  <c r="G7" i="5"/>
  <c r="H7" i="5"/>
  <c r="G8" i="5"/>
  <c r="H8" i="5"/>
  <c r="G9" i="5"/>
  <c r="H9" i="5"/>
  <c r="G37" i="5"/>
  <c r="H37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44" i="5"/>
  <c r="H44" i="5"/>
  <c r="G43" i="5"/>
  <c r="H43" i="5"/>
  <c r="G45" i="5"/>
  <c r="H45" i="5"/>
  <c r="G29" i="5"/>
  <c r="H29" i="5"/>
  <c r="G42" i="5"/>
  <c r="H42" i="5"/>
  <c r="G34" i="5"/>
  <c r="H34" i="5"/>
  <c r="E48" i="5"/>
  <c r="F48" i="5"/>
  <c r="F54" i="5"/>
  <c r="D48" i="5"/>
  <c r="H48" i="5"/>
  <c r="D53" i="5"/>
  <c r="D54" i="5"/>
  <c r="F53" i="5"/>
  <c r="G51" i="5"/>
  <c r="H51" i="5"/>
  <c r="G48" i="5"/>
  <c r="G50" i="5"/>
  <c r="G53" i="5"/>
  <c r="G54" i="5"/>
  <c r="E53" i="5"/>
  <c r="H53" i="5"/>
  <c r="E54" i="5"/>
  <c r="H50" i="5"/>
</calcChain>
</file>

<file path=xl/sharedStrings.xml><?xml version="1.0" encoding="utf-8"?>
<sst xmlns="http://schemas.openxmlformats.org/spreadsheetml/2006/main" count="102" uniqueCount="63">
  <si>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</si>
  <si>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</si>
  <si>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</si>
  <si>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</si>
  <si>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</si>
  <si>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</si>
  <si>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</si>
  <si>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</si>
  <si>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</si>
  <si>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</si>
  <si>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Alder Catunda Timbo Muniz</t>
  </si>
  <si>
    <t>Almir Fernandes</t>
  </si>
  <si>
    <t>Cárin Regina D'ornellas</t>
  </si>
  <si>
    <t>Jeronimo de Moraes Neto</t>
  </si>
  <si>
    <t>Maria Lea Araujo Russo</t>
  </si>
  <si>
    <t>Maria Lucia Borges de Faria</t>
  </si>
  <si>
    <t>Rodrigo Cunha Bertame Ribeiro</t>
  </si>
  <si>
    <t>Vinicius de Lima Chiesse</t>
  </si>
  <si>
    <t>Sergio Oliveira Nogueira da Silva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</si>
  <si>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</si>
  <si>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</si>
  <si>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</si>
  <si>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</si>
  <si>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</si>
  <si>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</si>
  <si>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Rogerio Goldfeld Cardeman</t>
  </si>
  <si>
    <t>Fernando Mendes Guimaraes Junior</t>
  </si>
  <si>
    <t>Luana Soares Pimenta</t>
  </si>
  <si>
    <t>Nadir Moreira da Silva</t>
  </si>
  <si>
    <t>Regina Cohen</t>
  </si>
  <si>
    <t>Sandra Regina de Barros Sayão Ferreira</t>
  </si>
  <si>
    <t>Simone Feigelson Deutsch</t>
  </si>
  <si>
    <t>(A)</t>
  </si>
  <si>
    <t>(B)</t>
  </si>
  <si>
    <t>Artur Jose Macedo de Oliveira</t>
  </si>
  <si>
    <t>Ivan de Menezes Honorio</t>
  </si>
  <si>
    <t>Ricardo de Sales Camacho</t>
  </si>
  <si>
    <t>Luciana Alencar Ximenes</t>
  </si>
  <si>
    <t>Gustavo Monteiro Manhaes</t>
  </si>
  <si>
    <t>Henrique Gaspar Barandier</t>
  </si>
  <si>
    <t>Tereza Cristina dos Reis</t>
  </si>
  <si>
    <t>Gustavo da Silva Afonso</t>
  </si>
  <si>
    <t>(A+B-C)</t>
  </si>
  <si>
    <t>( C)</t>
  </si>
  <si>
    <t>Cecilia Maria Neder Castro</t>
  </si>
  <si>
    <t>Flávio Vidigal de Carvalho Pereira</t>
  </si>
  <si>
    <t>TOTAL - Outros</t>
  </si>
  <si>
    <t>Pablo Cesar Benetti</t>
  </si>
  <si>
    <t>Conselheiro</t>
  </si>
  <si>
    <t>Funcionário</t>
  </si>
  <si>
    <t>Convidado</t>
  </si>
  <si>
    <t>Davide Siffert Dulcetti</t>
  </si>
  <si>
    <t>Carlos Alberto Leitão dos Santos</t>
  </si>
  <si>
    <t>Priscila Peixoto</t>
  </si>
  <si>
    <t>Melissa Martins</t>
  </si>
  <si>
    <t>Restos a Pagar pagos em set/19</t>
  </si>
  <si>
    <t>Devoluções de Diárias em set/19</t>
  </si>
  <si>
    <t>Total Geral - set/19</t>
  </si>
  <si>
    <t>TOTAL - SET/19</t>
  </si>
  <si>
    <t>TOTAL SET/19 - Geral</t>
  </si>
  <si>
    <t>Roberto Anderson de Miranda Magalhães</t>
  </si>
  <si>
    <t>Raquel Pillon Almeida</t>
  </si>
  <si>
    <t>Rodrigo Pinho Leite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</si>
</sst>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3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3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3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0" fillId="5" borderId="0" xfId="0" applyFill="1" applyAlignment="1">
      <alignment vertical="center"/>
    </xf>
    <xf numFmtId="43" fontId="0" fillId="5" borderId="0" xfId="0" applyNumberForma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N271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6" t="s">
        <v>0</v>
      </c>
      <c r="B1" s="36"/>
      <c r="C1" s="3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6" t="s">
        <v>1</v>
      </c>
      <c r="B2" s="36"/>
      <c r="C2" s="3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5" t="s">
        <v>2</v>
      </c>
      <c r="B3" s="35"/>
      <c r="C3" s="35"/>
      <c r="D3" s="18"/>
      <c r="E3" s="16"/>
      <c r="F3" s="16"/>
      <c r="G3" s="16"/>
      <c r="H3" s="1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</row>
    <row r="4" spans="1:248" ht="12.75" customHeight="1" x14ac:dyDescent="0.2">
      <c r="A4" s="20"/>
      <c r="B4" s="20"/>
      <c r="C4" s="20"/>
      <c r="D4" s="21" t="s">
        <v>32</v>
      </c>
      <c r="E4" s="21" t="s">
        <v>33</v>
      </c>
      <c r="F4" s="22" t="s">
        <v>43</v>
      </c>
      <c r="G4" s="21" t="s">
        <v>42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55</v>
      </c>
      <c r="E5" s="4">
        <v>43709</v>
      </c>
      <c r="F5" s="4" t="s">
        <v>56</v>
      </c>
      <c r="G5" s="4" t="s">
        <v>57</v>
      </c>
    </row>
    <row r="6" spans="1:248" ht="20.100000000000001" customHeight="1" x14ac:dyDescent="0.2">
      <c r="A6" s="9">
        <v>43709</v>
      </c>
      <c r="B6" s="8" t="s">
        <v>10</v>
      </c>
      <c r="C6" s="6" t="s">
        <v>48</v>
      </c>
      <c r="D6" s="10">
        <v>0</v>
      </c>
      <c r="E6" s="10">
        <v>240</v>
      </c>
      <c r="F6" s="10">
        <v>0</v>
      </c>
      <c r="G6" s="10">
        <f t="shared" ref="G6:G17" si="0">D6+E6+F6</f>
        <v>240</v>
      </c>
      <c r="H6" s="14">
        <f>D6+E6+F6-G6</f>
        <v>0</v>
      </c>
      <c r="I6" s="14"/>
    </row>
    <row r="7" spans="1:248" ht="20.100000000000001" customHeight="1" x14ac:dyDescent="0.2">
      <c r="A7" s="9">
        <v>43709</v>
      </c>
      <c r="B7" s="8" t="s">
        <v>11</v>
      </c>
      <c r="C7" s="6" t="s">
        <v>48</v>
      </c>
      <c r="D7" s="10">
        <v>0</v>
      </c>
      <c r="E7" s="10">
        <v>240</v>
      </c>
      <c r="F7" s="10">
        <v>0</v>
      </c>
      <c r="G7" s="10">
        <f t="shared" si="0"/>
        <v>240</v>
      </c>
      <c r="H7" s="14">
        <f t="shared" ref="H7:H48" si="1">D7+E7+F7-G7</f>
        <v>0</v>
      </c>
      <c r="I7" s="14"/>
    </row>
    <row r="8" spans="1:248" ht="20.100000000000001" customHeight="1" x14ac:dyDescent="0.2">
      <c r="A8" s="9">
        <v>43709</v>
      </c>
      <c r="B8" s="8" t="s">
        <v>34</v>
      </c>
      <c r="C8" s="6" t="s">
        <v>48</v>
      </c>
      <c r="D8" s="10">
        <v>0</v>
      </c>
      <c r="E8" s="10">
        <v>240</v>
      </c>
      <c r="F8" s="10">
        <v>0</v>
      </c>
      <c r="G8" s="10">
        <f t="shared" si="0"/>
        <v>240</v>
      </c>
      <c r="H8" s="14">
        <f t="shared" si="1"/>
        <v>0</v>
      </c>
      <c r="I8" s="14"/>
    </row>
    <row r="9" spans="1:248" ht="20.100000000000001" customHeight="1" x14ac:dyDescent="0.2">
      <c r="A9" s="9">
        <v>43709</v>
      </c>
      <c r="B9" s="8" t="s">
        <v>12</v>
      </c>
      <c r="C9" s="6" t="s">
        <v>48</v>
      </c>
      <c r="D9" s="10">
        <v>0</v>
      </c>
      <c r="E9" s="10">
        <v>240</v>
      </c>
      <c r="F9" s="10">
        <v>0</v>
      </c>
      <c r="G9" s="10">
        <f t="shared" si="0"/>
        <v>240</v>
      </c>
      <c r="H9" s="14">
        <f t="shared" si="1"/>
        <v>0</v>
      </c>
      <c r="I9" s="14"/>
    </row>
    <row r="10" spans="1:248" ht="20.100000000000001" customHeight="1" x14ac:dyDescent="0.2">
      <c r="A10" s="9">
        <v>43709</v>
      </c>
      <c r="B10" s="8" t="s">
        <v>44</v>
      </c>
      <c r="C10" s="6" t="s">
        <v>48</v>
      </c>
      <c r="D10" s="10">
        <v>0</v>
      </c>
      <c r="E10" s="10">
        <v>120</v>
      </c>
      <c r="F10" s="10">
        <v>0</v>
      </c>
      <c r="G10" s="10">
        <f t="shared" si="0"/>
        <v>120</v>
      </c>
      <c r="H10" s="14">
        <f t="shared" si="1"/>
        <v>0</v>
      </c>
      <c r="I10" s="14"/>
    </row>
    <row r="11" spans="1:248" ht="20.100000000000001" customHeight="1" x14ac:dyDescent="0.2">
      <c r="A11" s="9">
        <v>43709</v>
      </c>
      <c r="B11" s="8" t="s">
        <v>19</v>
      </c>
      <c r="C11" s="6" t="s">
        <v>48</v>
      </c>
      <c r="D11" s="10">
        <v>0</v>
      </c>
      <c r="E11" s="10">
        <v>480</v>
      </c>
      <c r="F11" s="10">
        <v>0</v>
      </c>
      <c r="G11" s="10">
        <f t="shared" si="0"/>
        <v>480</v>
      </c>
      <c r="H11" s="14">
        <f t="shared" si="1"/>
        <v>0</v>
      </c>
      <c r="I11" s="14"/>
    </row>
    <row r="12" spans="1:248" ht="20.100000000000001" customHeight="1" x14ac:dyDescent="0.2">
      <c r="A12" s="9">
        <v>43709</v>
      </c>
      <c r="B12" s="8" t="s">
        <v>51</v>
      </c>
      <c r="C12" s="6" t="s">
        <v>48</v>
      </c>
      <c r="D12" s="10">
        <v>0</v>
      </c>
      <c r="E12" s="10">
        <v>120</v>
      </c>
      <c r="F12" s="10">
        <v>0</v>
      </c>
      <c r="G12" s="10">
        <f t="shared" si="0"/>
        <v>120</v>
      </c>
      <c r="H12" s="14">
        <f t="shared" si="1"/>
        <v>0</v>
      </c>
      <c r="I12" s="14"/>
    </row>
    <row r="13" spans="1:248" ht="20.100000000000001" customHeight="1" x14ac:dyDescent="0.2">
      <c r="A13" s="9">
        <v>43709</v>
      </c>
      <c r="B13" s="8" t="s">
        <v>20</v>
      </c>
      <c r="C13" s="6" t="s">
        <v>48</v>
      </c>
      <c r="D13" s="10">
        <v>0</v>
      </c>
      <c r="E13" s="10">
        <v>240</v>
      </c>
      <c r="F13" s="10">
        <v>0</v>
      </c>
      <c r="G13" s="10">
        <f t="shared" si="0"/>
        <v>240</v>
      </c>
      <c r="H13" s="14">
        <f t="shared" si="1"/>
        <v>0</v>
      </c>
      <c r="I13" s="14"/>
    </row>
    <row r="14" spans="1:248" ht="20.100000000000001" customHeight="1" x14ac:dyDescent="0.2">
      <c r="A14" s="9">
        <v>43709</v>
      </c>
      <c r="B14" s="8" t="s">
        <v>26</v>
      </c>
      <c r="C14" s="6" t="s">
        <v>48</v>
      </c>
      <c r="D14" s="10">
        <v>0</v>
      </c>
      <c r="E14" s="10">
        <v>600</v>
      </c>
      <c r="F14" s="10">
        <v>0</v>
      </c>
      <c r="G14" s="10">
        <f t="shared" si="0"/>
        <v>600</v>
      </c>
      <c r="H14" s="14">
        <f t="shared" si="1"/>
        <v>0</v>
      </c>
      <c r="I14" s="14"/>
    </row>
    <row r="15" spans="1:248" ht="20.100000000000001" customHeight="1" x14ac:dyDescent="0.2">
      <c r="A15" s="9">
        <v>43709</v>
      </c>
      <c r="B15" s="8" t="s">
        <v>38</v>
      </c>
      <c r="C15" s="6" t="s">
        <v>48</v>
      </c>
      <c r="D15" s="10">
        <v>0</v>
      </c>
      <c r="E15" s="10">
        <v>3600</v>
      </c>
      <c r="F15" s="10">
        <v>0</v>
      </c>
      <c r="G15" s="10">
        <f t="shared" si="0"/>
        <v>3600</v>
      </c>
      <c r="H15" s="14">
        <f t="shared" si="1"/>
        <v>0</v>
      </c>
      <c r="I15" s="14"/>
    </row>
    <row r="16" spans="1:248" ht="20.100000000000001" customHeight="1" x14ac:dyDescent="0.2">
      <c r="A16" s="9">
        <v>43709</v>
      </c>
      <c r="B16" s="8" t="s">
        <v>39</v>
      </c>
      <c r="C16" s="6" t="s">
        <v>48</v>
      </c>
      <c r="D16" s="10">
        <v>0</v>
      </c>
      <c r="E16" s="10">
        <v>360</v>
      </c>
      <c r="F16" s="10">
        <v>0</v>
      </c>
      <c r="G16" s="10">
        <f t="shared" si="0"/>
        <v>360</v>
      </c>
      <c r="H16" s="14">
        <f t="shared" si="1"/>
        <v>0</v>
      </c>
      <c r="I16" s="14"/>
    </row>
    <row r="17" spans="1:9" ht="20.100000000000001" customHeight="1" x14ac:dyDescent="0.2">
      <c r="A17" s="9">
        <v>43709</v>
      </c>
      <c r="B17" s="8" t="s">
        <v>8</v>
      </c>
      <c r="C17" s="6" t="s">
        <v>48</v>
      </c>
      <c r="D17" s="10">
        <v>0</v>
      </c>
      <c r="E17" s="10">
        <v>2220</v>
      </c>
      <c r="F17" s="10">
        <v>0</v>
      </c>
      <c r="G17" s="10">
        <f t="shared" si="0"/>
        <v>2220</v>
      </c>
      <c r="H17" s="14">
        <f t="shared" si="1"/>
        <v>0</v>
      </c>
      <c r="I17" s="14"/>
    </row>
    <row r="18" spans="1:9" ht="20.100000000000001" customHeight="1" x14ac:dyDescent="0.2">
      <c r="A18" s="9">
        <v>43709</v>
      </c>
      <c r="B18" s="8" t="s">
        <v>13</v>
      </c>
      <c r="C18" s="6" t="s">
        <v>48</v>
      </c>
      <c r="D18" s="10">
        <v>0</v>
      </c>
      <c r="E18" s="10">
        <v>480</v>
      </c>
      <c r="F18" s="10">
        <v>0</v>
      </c>
      <c r="G18" s="10">
        <f t="shared" ref="G18:G27" si="2">D18+E18+F18</f>
        <v>480</v>
      </c>
      <c r="H18" s="14">
        <f t="shared" si="1"/>
        <v>0</v>
      </c>
      <c r="I18" s="14"/>
    </row>
    <row r="19" spans="1:9" ht="20.100000000000001" customHeight="1" x14ac:dyDescent="0.2">
      <c r="A19" s="9">
        <v>43709</v>
      </c>
      <c r="B19" s="8" t="s">
        <v>21</v>
      </c>
      <c r="C19" s="6" t="s">
        <v>48</v>
      </c>
      <c r="D19" s="10">
        <v>0</v>
      </c>
      <c r="E19" s="10">
        <v>120</v>
      </c>
      <c r="F19" s="10">
        <v>0</v>
      </c>
      <c r="G19" s="10">
        <f t="shared" si="2"/>
        <v>120</v>
      </c>
      <c r="H19" s="14">
        <f t="shared" si="1"/>
        <v>0</v>
      </c>
      <c r="I19" s="14"/>
    </row>
    <row r="20" spans="1:9" ht="20.100000000000001" customHeight="1" x14ac:dyDescent="0.2">
      <c r="A20" s="9">
        <v>43709</v>
      </c>
      <c r="B20" s="8" t="s">
        <v>27</v>
      </c>
      <c r="C20" s="6" t="s">
        <v>48</v>
      </c>
      <c r="D20" s="10">
        <v>0</v>
      </c>
      <c r="E20" s="10">
        <v>350</v>
      </c>
      <c r="F20" s="10">
        <v>0</v>
      </c>
      <c r="G20" s="10">
        <f t="shared" si="2"/>
        <v>350</v>
      </c>
      <c r="H20" s="14">
        <f t="shared" si="1"/>
        <v>0</v>
      </c>
      <c r="I20" s="14"/>
    </row>
    <row r="21" spans="1:9" ht="20.100000000000001" customHeight="1" x14ac:dyDescent="0.2">
      <c r="A21" s="9">
        <v>43709</v>
      </c>
      <c r="B21" s="8" t="s">
        <v>22</v>
      </c>
      <c r="C21" s="6" t="s">
        <v>48</v>
      </c>
      <c r="D21" s="10">
        <v>0</v>
      </c>
      <c r="E21" s="10">
        <v>480</v>
      </c>
      <c r="F21" s="10">
        <v>0</v>
      </c>
      <c r="G21" s="10">
        <f>D21+E21+F21</f>
        <v>480</v>
      </c>
      <c r="H21" s="14">
        <f t="shared" si="1"/>
        <v>0</v>
      </c>
      <c r="I21" s="14"/>
    </row>
    <row r="22" spans="1:9" ht="20.100000000000001" customHeight="1" x14ac:dyDescent="0.2">
      <c r="A22" s="9">
        <v>43709</v>
      </c>
      <c r="B22" s="8" t="s">
        <v>9</v>
      </c>
      <c r="C22" s="6" t="s">
        <v>48</v>
      </c>
      <c r="D22" s="10">
        <v>0</v>
      </c>
      <c r="E22" s="10">
        <v>360</v>
      </c>
      <c r="F22" s="10">
        <v>0</v>
      </c>
      <c r="G22" s="10">
        <f>D22+E22+F22</f>
        <v>360</v>
      </c>
      <c r="H22" s="14">
        <f t="shared" si="1"/>
        <v>0</v>
      </c>
      <c r="I22" s="14"/>
    </row>
    <row r="23" spans="1:9" ht="20.100000000000001" customHeight="1" x14ac:dyDescent="0.2">
      <c r="A23" s="9">
        <v>43709</v>
      </c>
      <c r="B23" s="8" t="s">
        <v>37</v>
      </c>
      <c r="C23" s="6" t="s">
        <v>48</v>
      </c>
      <c r="D23" s="10">
        <v>0</v>
      </c>
      <c r="E23" s="10">
        <v>240</v>
      </c>
      <c r="F23" s="10">
        <v>0</v>
      </c>
      <c r="G23" s="10">
        <f>D23+E23+F23</f>
        <v>240</v>
      </c>
      <c r="H23" s="14">
        <f t="shared" si="1"/>
        <v>0</v>
      </c>
      <c r="I23" s="14"/>
    </row>
    <row r="24" spans="1:9" ht="20.100000000000001" customHeight="1" x14ac:dyDescent="0.2">
      <c r="A24" s="9">
        <v>43709</v>
      </c>
      <c r="B24" s="8" t="s">
        <v>23</v>
      </c>
      <c r="C24" s="6" t="s">
        <v>48</v>
      </c>
      <c r="D24" s="10">
        <v>0</v>
      </c>
      <c r="E24" s="10">
        <v>600</v>
      </c>
      <c r="F24" s="10">
        <v>0</v>
      </c>
      <c r="G24" s="10">
        <f>D24+E24+F24</f>
        <v>600</v>
      </c>
      <c r="H24" s="14">
        <f t="shared" si="1"/>
        <v>0</v>
      </c>
      <c r="I24" s="14"/>
    </row>
    <row r="25" spans="1:9" ht="20.100000000000001" customHeight="1" x14ac:dyDescent="0.2">
      <c r="A25" s="9">
        <v>43709</v>
      </c>
      <c r="B25" s="8" t="s">
        <v>24</v>
      </c>
      <c r="C25" s="6" t="s">
        <v>48</v>
      </c>
      <c r="D25" s="10">
        <v>0</v>
      </c>
      <c r="E25" s="10">
        <v>1920</v>
      </c>
      <c r="F25" s="10">
        <v>0</v>
      </c>
      <c r="G25" s="10">
        <f>D25+E25+F25</f>
        <v>1920</v>
      </c>
      <c r="H25" s="14">
        <f t="shared" si="1"/>
        <v>0</v>
      </c>
      <c r="I25" s="14"/>
    </row>
    <row r="26" spans="1:9" ht="20.100000000000001" customHeight="1" x14ac:dyDescent="0.2">
      <c r="A26" s="9">
        <v>43709</v>
      </c>
      <c r="B26" s="8" t="s">
        <v>14</v>
      </c>
      <c r="C26" s="6" t="s">
        <v>48</v>
      </c>
      <c r="D26" s="10">
        <v>0</v>
      </c>
      <c r="E26" s="10">
        <v>480</v>
      </c>
      <c r="F26" s="10">
        <v>0</v>
      </c>
      <c r="G26" s="10">
        <f t="shared" si="2"/>
        <v>480</v>
      </c>
      <c r="H26" s="14">
        <f t="shared" si="1"/>
        <v>0</v>
      </c>
      <c r="I26" s="14"/>
    </row>
    <row r="27" spans="1:9" ht="20.100000000000001" customHeight="1" x14ac:dyDescent="0.2">
      <c r="A27" s="9">
        <v>43709</v>
      </c>
      <c r="B27" s="8" t="s">
        <v>15</v>
      </c>
      <c r="C27" s="6" t="s">
        <v>48</v>
      </c>
      <c r="D27" s="10">
        <v>0</v>
      </c>
      <c r="E27" s="10">
        <v>240</v>
      </c>
      <c r="F27" s="10">
        <v>0</v>
      </c>
      <c r="G27" s="10">
        <f t="shared" si="2"/>
        <v>240</v>
      </c>
      <c r="H27" s="14">
        <f t="shared" si="1"/>
        <v>0</v>
      </c>
      <c r="I27" s="14"/>
    </row>
    <row r="28" spans="1:9" s="33" customFormat="1" ht="20.100000000000001" customHeight="1" x14ac:dyDescent="0.2">
      <c r="A28" s="9">
        <v>43709</v>
      </c>
      <c r="B28" s="8" t="s">
        <v>28</v>
      </c>
      <c r="C28" s="6" t="s">
        <v>48</v>
      </c>
      <c r="D28" s="10">
        <v>0</v>
      </c>
      <c r="E28" s="10">
        <v>5470</v>
      </c>
      <c r="F28" s="10">
        <v>0</v>
      </c>
      <c r="G28" s="10">
        <f t="shared" ref="G28:G46" si="3">D28+E28+F28</f>
        <v>5470</v>
      </c>
      <c r="H28" s="14">
        <f t="shared" si="1"/>
        <v>0</v>
      </c>
      <c r="I28" s="34"/>
    </row>
    <row r="29" spans="1:9" ht="20.100000000000001" customHeight="1" x14ac:dyDescent="0.2">
      <c r="A29" s="9">
        <v>43709</v>
      </c>
      <c r="B29" s="8" t="s">
        <v>47</v>
      </c>
      <c r="C29" s="6" t="s">
        <v>48</v>
      </c>
      <c r="D29" s="10">
        <v>0</v>
      </c>
      <c r="E29" s="10">
        <v>840</v>
      </c>
      <c r="F29" s="10">
        <v>0</v>
      </c>
      <c r="G29" s="10">
        <f t="shared" si="3"/>
        <v>840</v>
      </c>
      <c r="H29" s="14">
        <f t="shared" si="1"/>
        <v>0</v>
      </c>
      <c r="I29" s="14"/>
    </row>
    <row r="30" spans="1:9" ht="20.100000000000001" customHeight="1" x14ac:dyDescent="0.2">
      <c r="A30" s="9">
        <v>43709</v>
      </c>
      <c r="B30" s="8" t="s">
        <v>29</v>
      </c>
      <c r="C30" s="6" t="s">
        <v>48</v>
      </c>
      <c r="D30" s="10">
        <v>0</v>
      </c>
      <c r="E30" s="10">
        <v>360</v>
      </c>
      <c r="F30" s="10">
        <v>0</v>
      </c>
      <c r="G30" s="10">
        <f t="shared" si="3"/>
        <v>360</v>
      </c>
      <c r="H30" s="14">
        <f t="shared" si="1"/>
        <v>0</v>
      </c>
      <c r="I30" s="14"/>
    </row>
    <row r="31" spans="1:9" ht="20.100000000000001" customHeight="1" x14ac:dyDescent="0.2">
      <c r="A31" s="9">
        <v>43709</v>
      </c>
      <c r="B31" s="8" t="s">
        <v>16</v>
      </c>
      <c r="C31" s="6" t="s">
        <v>48</v>
      </c>
      <c r="D31" s="10">
        <v>0</v>
      </c>
      <c r="E31" s="10">
        <v>120</v>
      </c>
      <c r="F31" s="10">
        <v>0</v>
      </c>
      <c r="G31" s="10">
        <f t="shared" si="3"/>
        <v>120</v>
      </c>
      <c r="H31" s="14">
        <f t="shared" si="1"/>
        <v>0</v>
      </c>
      <c r="I31" s="14"/>
    </row>
    <row r="32" spans="1:9" ht="20.100000000000001" customHeight="1" x14ac:dyDescent="0.2">
      <c r="A32" s="9">
        <v>43709</v>
      </c>
      <c r="B32" s="8" t="s">
        <v>25</v>
      </c>
      <c r="C32" s="6" t="s">
        <v>48</v>
      </c>
      <c r="D32" s="10">
        <v>0</v>
      </c>
      <c r="E32" s="10">
        <v>240</v>
      </c>
      <c r="F32" s="10">
        <v>0</v>
      </c>
      <c r="G32" s="10">
        <f t="shared" si="3"/>
        <v>240</v>
      </c>
      <c r="H32" s="14">
        <f t="shared" si="1"/>
        <v>0</v>
      </c>
      <c r="I32" s="14"/>
    </row>
    <row r="33" spans="1:9" ht="20.100000000000001" customHeight="1" x14ac:dyDescent="0.2">
      <c r="A33" s="9">
        <v>43709</v>
      </c>
      <c r="B33" s="8" t="s">
        <v>30</v>
      </c>
      <c r="C33" s="6" t="s">
        <v>48</v>
      </c>
      <c r="D33" s="10">
        <v>0</v>
      </c>
      <c r="E33" s="10">
        <v>360</v>
      </c>
      <c r="F33" s="10">
        <v>0</v>
      </c>
      <c r="G33" s="10">
        <f t="shared" si="3"/>
        <v>360</v>
      </c>
      <c r="H33" s="14">
        <f t="shared" si="1"/>
        <v>0</v>
      </c>
      <c r="I33" s="14"/>
    </row>
    <row r="34" spans="1:9" ht="20.100000000000001" customHeight="1" x14ac:dyDescent="0.2">
      <c r="A34" s="9">
        <v>43709</v>
      </c>
      <c r="B34" s="8" t="s">
        <v>18</v>
      </c>
      <c r="C34" s="6" t="s">
        <v>48</v>
      </c>
      <c r="D34" s="10">
        <v>0</v>
      </c>
      <c r="E34" s="10">
        <v>1400</v>
      </c>
      <c r="F34" s="10">
        <v>0</v>
      </c>
      <c r="G34" s="10">
        <f t="shared" si="3"/>
        <v>1400</v>
      </c>
      <c r="H34" s="14">
        <f t="shared" si="1"/>
        <v>0</v>
      </c>
      <c r="I34" s="14"/>
    </row>
    <row r="35" spans="1:9" ht="20.100000000000001" customHeight="1" x14ac:dyDescent="0.2">
      <c r="A35" s="9">
        <v>43709</v>
      </c>
      <c r="B35" s="8" t="s">
        <v>31</v>
      </c>
      <c r="C35" s="6" t="s">
        <v>48</v>
      </c>
      <c r="D35" s="10">
        <v>0</v>
      </c>
      <c r="E35" s="10">
        <v>720</v>
      </c>
      <c r="F35" s="10">
        <v>0</v>
      </c>
      <c r="G35" s="10">
        <f t="shared" si="3"/>
        <v>720</v>
      </c>
      <c r="H35" s="14">
        <f t="shared" si="1"/>
        <v>0</v>
      </c>
      <c r="I35" s="14"/>
    </row>
    <row r="36" spans="1:9" ht="20.100000000000001" customHeight="1" x14ac:dyDescent="0.2">
      <c r="A36" s="9">
        <v>43709</v>
      </c>
      <c r="B36" s="8" t="s">
        <v>40</v>
      </c>
      <c r="C36" s="6" t="s">
        <v>48</v>
      </c>
      <c r="D36" s="10">
        <v>0</v>
      </c>
      <c r="E36" s="10">
        <v>200</v>
      </c>
      <c r="F36" s="10">
        <v>0</v>
      </c>
      <c r="G36" s="10">
        <f t="shared" si="3"/>
        <v>200</v>
      </c>
      <c r="H36" s="14">
        <f t="shared" si="1"/>
        <v>0</v>
      </c>
      <c r="I36" s="14"/>
    </row>
    <row r="37" spans="1:9" s="33" customFormat="1" ht="20.100000000000001" customHeight="1" x14ac:dyDescent="0.2">
      <c r="A37" s="9">
        <v>43709</v>
      </c>
      <c r="B37" s="8" t="s">
        <v>17</v>
      </c>
      <c r="C37" s="6" t="s">
        <v>48</v>
      </c>
      <c r="D37" s="10">
        <v>0</v>
      </c>
      <c r="E37" s="10">
        <v>700</v>
      </c>
      <c r="F37" s="10">
        <v>0</v>
      </c>
      <c r="G37" s="10">
        <f t="shared" si="3"/>
        <v>700</v>
      </c>
      <c r="H37" s="14">
        <f t="shared" si="1"/>
        <v>0</v>
      </c>
      <c r="I37" s="34"/>
    </row>
    <row r="38" spans="1:9" ht="20.100000000000001" customHeight="1" x14ac:dyDescent="0.2">
      <c r="A38" s="9">
        <v>43709</v>
      </c>
      <c r="B38" s="8" t="s">
        <v>52</v>
      </c>
      <c r="C38" s="6" t="s">
        <v>50</v>
      </c>
      <c r="D38" s="10">
        <v>0</v>
      </c>
      <c r="E38" s="10">
        <v>120</v>
      </c>
      <c r="F38" s="10">
        <v>0</v>
      </c>
      <c r="G38" s="10">
        <f t="shared" si="3"/>
        <v>120</v>
      </c>
      <c r="H38" s="14">
        <f>D38+E38+F38-G38</f>
        <v>0</v>
      </c>
      <c r="I38" s="14"/>
    </row>
    <row r="39" spans="1:9" s="33" customFormat="1" ht="20.100000000000001" customHeight="1" x14ac:dyDescent="0.2">
      <c r="A39" s="9">
        <v>43709</v>
      </c>
      <c r="B39" s="8" t="s">
        <v>54</v>
      </c>
      <c r="C39" s="6" t="s">
        <v>50</v>
      </c>
      <c r="D39" s="10">
        <v>0</v>
      </c>
      <c r="E39" s="10">
        <v>120</v>
      </c>
      <c r="F39" s="10">
        <v>0</v>
      </c>
      <c r="G39" s="10">
        <f>D39+E39+F39</f>
        <v>120</v>
      </c>
      <c r="H39" s="14">
        <f>D39+E39+F39-G39</f>
        <v>0</v>
      </c>
      <c r="I39" s="34"/>
    </row>
    <row r="40" spans="1:9" ht="20.100000000000001" customHeight="1" x14ac:dyDescent="0.2">
      <c r="A40" s="9">
        <v>43709</v>
      </c>
      <c r="B40" s="8" t="s">
        <v>53</v>
      </c>
      <c r="C40" s="6" t="s">
        <v>50</v>
      </c>
      <c r="D40" s="10">
        <v>0</v>
      </c>
      <c r="E40" s="10">
        <v>120</v>
      </c>
      <c r="F40" s="10">
        <v>0</v>
      </c>
      <c r="G40" s="10">
        <f>D40+E40+F40</f>
        <v>120</v>
      </c>
      <c r="H40" s="14">
        <f>D40+E40+F40-G40</f>
        <v>0</v>
      </c>
      <c r="I40" s="14"/>
    </row>
    <row r="41" spans="1:9" ht="20.100000000000001" customHeight="1" x14ac:dyDescent="0.2">
      <c r="A41" s="9">
        <v>43709</v>
      </c>
      <c r="B41" s="8" t="s">
        <v>60</v>
      </c>
      <c r="C41" s="6" t="s">
        <v>50</v>
      </c>
      <c r="D41" s="10">
        <v>0</v>
      </c>
      <c r="E41" s="10">
        <v>120</v>
      </c>
      <c r="F41" s="10">
        <v>0</v>
      </c>
      <c r="G41" s="10">
        <f>D41+E41+F41</f>
        <v>120</v>
      </c>
      <c r="H41" s="14">
        <f>D41+E41+F41-G41</f>
        <v>0</v>
      </c>
      <c r="I41" s="14"/>
    </row>
    <row r="42" spans="1:9" ht="20.100000000000001" customHeight="1" x14ac:dyDescent="0.2">
      <c r="A42" s="9">
        <v>43709</v>
      </c>
      <c r="B42" s="8" t="s">
        <v>45</v>
      </c>
      <c r="C42" s="6" t="s">
        <v>49</v>
      </c>
      <c r="D42" s="10">
        <v>0</v>
      </c>
      <c r="E42" s="10">
        <v>3000</v>
      </c>
      <c r="F42" s="10">
        <v>0</v>
      </c>
      <c r="G42" s="10">
        <f t="shared" si="3"/>
        <v>3000</v>
      </c>
      <c r="H42" s="14">
        <f t="shared" si="1"/>
        <v>0</v>
      </c>
      <c r="I42" s="14"/>
    </row>
    <row r="43" spans="1:9" s="33" customFormat="1" ht="20.100000000000001" customHeight="1" x14ac:dyDescent="0.2">
      <c r="A43" s="9">
        <v>43709</v>
      </c>
      <c r="B43" s="8" t="s">
        <v>41</v>
      </c>
      <c r="C43" s="6" t="s">
        <v>49</v>
      </c>
      <c r="D43" s="10">
        <v>0</v>
      </c>
      <c r="E43" s="10">
        <v>1200</v>
      </c>
      <c r="F43" s="10">
        <v>0</v>
      </c>
      <c r="G43" s="10">
        <f t="shared" si="3"/>
        <v>1200</v>
      </c>
      <c r="H43" s="14">
        <f t="shared" si="1"/>
        <v>0</v>
      </c>
      <c r="I43" s="34"/>
    </row>
    <row r="44" spans="1:9" s="33" customFormat="1" ht="20.100000000000001" customHeight="1" x14ac:dyDescent="0.2">
      <c r="A44" s="9">
        <v>43709</v>
      </c>
      <c r="B44" s="8" t="s">
        <v>35</v>
      </c>
      <c r="C44" s="6" t="s">
        <v>49</v>
      </c>
      <c r="D44" s="10">
        <v>0</v>
      </c>
      <c r="E44" s="10">
        <v>1200</v>
      </c>
      <c r="F44" s="10">
        <v>0</v>
      </c>
      <c r="G44" s="10">
        <f t="shared" si="3"/>
        <v>1200</v>
      </c>
      <c r="H44" s="14">
        <f t="shared" si="1"/>
        <v>0</v>
      </c>
      <c r="I44" s="34"/>
    </row>
    <row r="45" spans="1:9" ht="20.100000000000001" customHeight="1" x14ac:dyDescent="0.2">
      <c r="A45" s="9">
        <v>43709</v>
      </c>
      <c r="B45" s="8" t="s">
        <v>61</v>
      </c>
      <c r="C45" s="6" t="s">
        <v>49</v>
      </c>
      <c r="D45" s="10">
        <v>0</v>
      </c>
      <c r="E45" s="10">
        <v>1800</v>
      </c>
      <c r="F45" s="10">
        <v>0</v>
      </c>
      <c r="G45" s="10">
        <f>D45+E45+F45</f>
        <v>1800</v>
      </c>
      <c r="H45" s="14">
        <f t="shared" si="1"/>
        <v>0</v>
      </c>
      <c r="I45" s="14"/>
    </row>
    <row r="46" spans="1:9" ht="20.100000000000001" customHeight="1" x14ac:dyDescent="0.2">
      <c r="A46" s="9">
        <v>43709</v>
      </c>
      <c r="B46" s="8" t="s">
        <v>36</v>
      </c>
      <c r="C46" s="6" t="s">
        <v>49</v>
      </c>
      <c r="D46" s="10">
        <v>0</v>
      </c>
      <c r="E46" s="10">
        <v>1200</v>
      </c>
      <c r="F46" s="10">
        <v>0</v>
      </c>
      <c r="G46" s="10">
        <f t="shared" si="3"/>
        <v>1200</v>
      </c>
      <c r="H46" s="14">
        <f t="shared" si="1"/>
        <v>0</v>
      </c>
      <c r="I46" s="14"/>
    </row>
    <row r="47" spans="1:9" ht="20.100000000000001" customHeight="1" x14ac:dyDescent="0.2">
      <c r="A47" s="9">
        <v>43709</v>
      </c>
      <c r="B47" s="8" t="s">
        <v>62</v>
      </c>
      <c r="C47" s="6" t="s">
        <v>49</v>
      </c>
      <c r="D47" s="10">
        <v>0</v>
      </c>
      <c r="E47" s="10">
        <v>1500</v>
      </c>
      <c r="F47" s="10">
        <v>0</v>
      </c>
      <c r="G47" s="10">
        <f>D47+E47+F47</f>
        <v>1500</v>
      </c>
      <c r="H47" s="14">
        <f t="shared" si="1"/>
        <v>0</v>
      </c>
      <c r="I47" s="14"/>
    </row>
    <row r="48" spans="1:9" ht="20.100000000000001" customHeight="1" x14ac:dyDescent="0.2">
      <c r="A48" s="37" t="s">
        <v>58</v>
      </c>
      <c r="B48" s="38"/>
      <c r="C48" s="39"/>
      <c r="D48" s="5">
        <f>SUM(D6:D47)</f>
        <v>0</v>
      </c>
      <c r="E48" s="5">
        <f>SUM(E6:E47)</f>
        <v>34760</v>
      </c>
      <c r="F48" s="5">
        <f>SUM(F6:F47)</f>
        <v>0</v>
      </c>
      <c r="G48" s="5">
        <f>SUM(G6:G47)</f>
        <v>34760</v>
      </c>
      <c r="H48" s="14">
        <f t="shared" si="1"/>
        <v>0</v>
      </c>
      <c r="I48" s="14"/>
    </row>
    <row r="49" spans="1:9" ht="12" customHeight="1" x14ac:dyDescent="0.2">
      <c r="A49" s="24"/>
      <c r="B49" s="23"/>
      <c r="C49" s="23"/>
      <c r="D49" s="23"/>
      <c r="E49" s="25"/>
      <c r="F49" s="25"/>
      <c r="G49" s="25"/>
      <c r="I49" s="14"/>
    </row>
    <row r="50" spans="1:9" ht="20.100000000000001" customHeight="1" x14ac:dyDescent="0.2">
      <c r="A50" s="40" t="s">
        <v>7</v>
      </c>
      <c r="B50" s="41"/>
      <c r="C50" s="42"/>
      <c r="D50" s="7">
        <f>SUMIF($C$6:$C$56,$C$6,$D$6:$D$56)+SUMIF($C$6:$C$56,$C$46,$D$6:$D$56)</f>
        <v>0</v>
      </c>
      <c r="E50" s="7">
        <f>SUMIF($C$6:$C$56,$C$6,$E$6:$E$56)+SUMIF($C$6:$C$56,$C$41,$E$6:$E$56)</f>
        <v>24860</v>
      </c>
      <c r="F50" s="7">
        <f>SUMIF($C$6:$C$56,$C$6,$F$6:$F$56)+SUMIF($C$6:$C$56,$C$46,$F$6:$F$56)</f>
        <v>0</v>
      </c>
      <c r="G50" s="7">
        <f>D50+E50+F50</f>
        <v>24860</v>
      </c>
      <c r="H50" s="14">
        <f>D50+E50+F50-G50</f>
        <v>0</v>
      </c>
      <c r="I50" s="14"/>
    </row>
    <row r="51" spans="1:9" ht="20.100000000000001" customHeight="1" x14ac:dyDescent="0.2">
      <c r="A51" s="40" t="s">
        <v>6</v>
      </c>
      <c r="B51" s="41"/>
      <c r="C51" s="42"/>
      <c r="D51" s="7">
        <f>SUMIF($C$6:$C$56,#REF!,$D$6:$D$56)</f>
        <v>0</v>
      </c>
      <c r="E51" s="7">
        <f>SUMIF($C$6:$C$66,$C$42,$E$6:$E$66)</f>
        <v>9900</v>
      </c>
      <c r="F51" s="7">
        <f>SUMIF($C$6:$C$56,#REF!,$F$6:$F$56)</f>
        <v>0</v>
      </c>
      <c r="G51" s="7">
        <f>D51+E51+F51</f>
        <v>9900</v>
      </c>
      <c r="H51" s="14">
        <f>D51+E51+F51-G51</f>
        <v>0</v>
      </c>
      <c r="I51" s="14"/>
    </row>
    <row r="52" spans="1:9" ht="20.100000000000001" customHeight="1" x14ac:dyDescent="0.2">
      <c r="A52" s="30" t="s">
        <v>46</v>
      </c>
      <c r="B52" s="31"/>
      <c r="C52" s="32"/>
      <c r="D52" s="7">
        <f>D45</f>
        <v>0</v>
      </c>
      <c r="E52" s="7">
        <v>0</v>
      </c>
      <c r="F52" s="7">
        <v>0</v>
      </c>
      <c r="G52" s="7">
        <f>D52+E52+F52</f>
        <v>0</v>
      </c>
      <c r="H52" s="14">
        <f>D52+E52+F52-G52</f>
        <v>0</v>
      </c>
      <c r="I52" s="14"/>
    </row>
    <row r="53" spans="1:9" ht="20.100000000000001" customHeight="1" x14ac:dyDescent="0.2">
      <c r="A53" s="40" t="s">
        <v>59</v>
      </c>
      <c r="B53" s="41"/>
      <c r="C53" s="42"/>
      <c r="D53" s="7">
        <f>SUM(D50:D52)</f>
        <v>0</v>
      </c>
      <c r="E53" s="7">
        <f>SUM(E50:E52)</f>
        <v>34760</v>
      </c>
      <c r="F53" s="7">
        <f>SUM(F50:F52)</f>
        <v>0</v>
      </c>
      <c r="G53" s="7">
        <f>SUM(G50:G52)</f>
        <v>34760</v>
      </c>
      <c r="H53" s="14">
        <f>D53+E53+F53-G53</f>
        <v>0</v>
      </c>
      <c r="I53" s="14"/>
    </row>
    <row r="54" spans="1:9" ht="10.5" customHeight="1" x14ac:dyDescent="0.2">
      <c r="A54" s="24"/>
      <c r="B54" s="23"/>
      <c r="C54" s="23"/>
      <c r="D54" s="26">
        <f>D48-D53</f>
        <v>0</v>
      </c>
      <c r="E54" s="26">
        <f>E48-E53</f>
        <v>0</v>
      </c>
      <c r="F54" s="26">
        <f>F48-F53</f>
        <v>0</v>
      </c>
      <c r="G54" s="26">
        <f>G48-G53</f>
        <v>0</v>
      </c>
    </row>
    <row r="55" spans="1:9" s="29" customFormat="1" ht="16.5" customHeight="1" x14ac:dyDescent="0.2">
      <c r="A55" s="13"/>
      <c r="B55" s="23"/>
      <c r="C55" s="23"/>
      <c r="D55" s="23"/>
      <c r="E55" s="28"/>
      <c r="F55" s="28"/>
      <c r="G55" s="28"/>
    </row>
    <row r="56" spans="1:9" ht="20.100000000000001" customHeight="1" x14ac:dyDescent="0.2">
      <c r="A56" s="24"/>
      <c r="B56" s="23"/>
      <c r="C56" s="23"/>
      <c r="D56" s="23"/>
      <c r="E56" s="12"/>
      <c r="F56" s="12"/>
      <c r="G56" s="12"/>
    </row>
    <row r="57" spans="1:9" ht="20.100000000000001" customHeight="1" x14ac:dyDescent="0.2">
      <c r="A57" s="24"/>
      <c r="B57" s="23"/>
      <c r="C57" s="23"/>
      <c r="D57" s="23"/>
      <c r="E57" s="12"/>
      <c r="F57" s="12"/>
      <c r="G57" s="12"/>
    </row>
    <row r="58" spans="1:9" ht="20.100000000000001" customHeight="1" x14ac:dyDescent="0.2">
      <c r="A58" s="24"/>
      <c r="B58" s="23"/>
      <c r="C58" s="23"/>
      <c r="D58" s="23"/>
      <c r="E58" s="12"/>
      <c r="F58" s="12"/>
      <c r="G58" s="12"/>
    </row>
    <row r="59" spans="1:9" ht="20.100000000000001" customHeight="1" x14ac:dyDescent="0.2">
      <c r="A59" s="24"/>
      <c r="B59" s="23"/>
      <c r="C59" s="23"/>
      <c r="D59" s="23"/>
      <c r="E59" s="12"/>
      <c r="F59" s="12"/>
      <c r="G59" s="12"/>
    </row>
    <row r="60" spans="1:9" ht="20.100000000000001" customHeight="1" x14ac:dyDescent="0.2">
      <c r="A60" s="24"/>
      <c r="B60" s="23"/>
      <c r="C60" s="23"/>
      <c r="D60" s="23"/>
      <c r="E60" s="12"/>
      <c r="F60" s="12"/>
      <c r="G60" s="12"/>
    </row>
    <row r="61" spans="1:9" ht="20.100000000000001" customHeight="1" x14ac:dyDescent="0.2">
      <c r="A61" s="24"/>
      <c r="B61" s="23"/>
      <c r="C61" s="23"/>
      <c r="D61" s="23"/>
      <c r="E61" s="12"/>
      <c r="F61" s="12"/>
      <c r="G61" s="12"/>
    </row>
    <row r="62" spans="1:9" ht="20.100000000000001" customHeight="1" x14ac:dyDescent="0.2">
      <c r="A62" s="24"/>
      <c r="B62" s="23"/>
      <c r="C62" s="23"/>
      <c r="D62" s="23"/>
      <c r="E62" s="12"/>
      <c r="F62" s="12"/>
      <c r="G62" s="12"/>
    </row>
    <row r="63" spans="1:9" ht="20.100000000000001" customHeight="1" x14ac:dyDescent="0.2">
      <c r="A63" s="24"/>
      <c r="B63" s="23"/>
      <c r="C63" s="23"/>
      <c r="D63" s="23"/>
      <c r="E63" s="12"/>
      <c r="F63" s="12"/>
      <c r="G63" s="12"/>
    </row>
    <row r="64" spans="1:9" ht="20.100000000000001" customHeight="1" x14ac:dyDescent="0.2">
      <c r="A64" s="24"/>
      <c r="B64" s="23"/>
      <c r="C64" s="23"/>
      <c r="D64" s="23"/>
      <c r="E64" s="12"/>
      <c r="F64" s="12"/>
      <c r="G64" s="12"/>
    </row>
    <row r="65" spans="1:7" ht="20.100000000000001" customHeight="1" x14ac:dyDescent="0.2">
      <c r="A65" s="24"/>
      <c r="B65" s="23"/>
      <c r="C65" s="23"/>
      <c r="D65" s="23"/>
      <c r="E65" s="12"/>
      <c r="F65" s="12"/>
      <c r="G65" s="12"/>
    </row>
    <row r="66" spans="1:7" ht="20.100000000000001" customHeight="1" x14ac:dyDescent="0.2">
      <c r="A66" s="24"/>
      <c r="B66" s="23"/>
      <c r="C66" s="23"/>
      <c r="D66" s="23"/>
      <c r="E66" s="12"/>
      <c r="F66" s="12"/>
      <c r="G66" s="12"/>
    </row>
    <row r="67" spans="1:7" ht="20.100000000000001" customHeight="1" x14ac:dyDescent="0.2">
      <c r="A67" s="24"/>
      <c r="B67" s="23"/>
      <c r="C67" s="23"/>
      <c r="D67" s="23"/>
      <c r="E67" s="12"/>
      <c r="F67" s="12"/>
      <c r="G67" s="12"/>
    </row>
    <row r="68" spans="1:7" ht="20.100000000000001" customHeight="1" x14ac:dyDescent="0.2">
      <c r="A68" s="24"/>
      <c r="B68" s="23"/>
      <c r="C68" s="23"/>
      <c r="D68" s="23"/>
      <c r="E68" s="12"/>
      <c r="F68" s="12"/>
      <c r="G68" s="12"/>
    </row>
    <row r="69" spans="1:7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7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7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7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7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7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7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7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7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7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7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7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1"/>
      <c r="B266" s="1"/>
      <c r="C266" s="1"/>
      <c r="D266" s="1"/>
    </row>
    <row r="267" spans="1:7" ht="20.100000000000001" customHeight="1" x14ac:dyDescent="0.2">
      <c r="A267" s="2"/>
      <c r="B267" s="2"/>
      <c r="C267" s="2"/>
      <c r="D267" s="2"/>
    </row>
    <row r="268" spans="1:7" ht="20.100000000000001" customHeight="1" x14ac:dyDescent="0.2">
      <c r="A268" s="2"/>
      <c r="B268" s="2"/>
      <c r="C268" s="2"/>
      <c r="D268" s="2"/>
    </row>
    <row r="269" spans="1:7" ht="20.100000000000001" customHeight="1" x14ac:dyDescent="0.2">
      <c r="A269" s="24"/>
      <c r="B269" s="23"/>
      <c r="C269" s="23"/>
      <c r="D269" s="23"/>
    </row>
    <row r="270" spans="1:7" ht="20.100000000000001" customHeight="1" x14ac:dyDescent="0.2">
      <c r="A270" s="24"/>
      <c r="B270" s="23"/>
      <c r="C270" s="23"/>
      <c r="D270" s="23"/>
    </row>
    <row r="271" spans="1:7" ht="20.100000000000001" customHeight="1" x14ac:dyDescent="0.2">
      <c r="A271" s="24"/>
      <c r="B271" s="23"/>
      <c r="C271" s="23"/>
      <c r="D271" s="23"/>
    </row>
  </sheetData>
  <mergeCells count="67">
    <mergeCell ref="AG3:AJ3"/>
    <mergeCell ref="A50:C50"/>
    <mergeCell ref="U3:X3"/>
    <mergeCell ref="Y3:AB3"/>
    <mergeCell ref="AC3:AF3"/>
    <mergeCell ref="I3:L3"/>
    <mergeCell ref="M3:P3"/>
    <mergeCell ref="Q3:T3"/>
    <mergeCell ref="A1:C1"/>
    <mergeCell ref="A2:C2"/>
    <mergeCell ref="A3:C3"/>
    <mergeCell ref="A48:C48"/>
    <mergeCell ref="A53:C53"/>
    <mergeCell ref="A51:C51"/>
    <mergeCell ref="BA3:BD3"/>
    <mergeCell ref="BM3:BP3"/>
    <mergeCell ref="BQ3:BT3"/>
    <mergeCell ref="BU3:BX3"/>
    <mergeCell ref="AK3:AN3"/>
    <mergeCell ref="AO3:AR3"/>
    <mergeCell ref="AS3:AV3"/>
    <mergeCell ref="AW3:AZ3"/>
    <mergeCell ref="BY3:CB3"/>
    <mergeCell ref="CK3:CN3"/>
    <mergeCell ref="BI3:BL3"/>
    <mergeCell ref="BE3:BH3"/>
    <mergeCell ref="CO3:CR3"/>
    <mergeCell ref="CC3:CF3"/>
    <mergeCell ref="CG3:CJ3"/>
    <mergeCell ref="CS3:CV3"/>
    <mergeCell ref="CW3:CZ3"/>
    <mergeCell ref="DI3:DL3"/>
    <mergeCell ref="DM3:DP3"/>
    <mergeCell ref="DA3:DD3"/>
    <mergeCell ref="DE3:DH3"/>
    <mergeCell ref="DQ3:DT3"/>
    <mergeCell ref="DU3:DX3"/>
    <mergeCell ref="EG3:EJ3"/>
    <mergeCell ref="EK3:EN3"/>
    <mergeCell ref="DY3:EB3"/>
    <mergeCell ref="EC3:EF3"/>
    <mergeCell ref="EO3:ER3"/>
    <mergeCell ref="ES3:EV3"/>
    <mergeCell ref="FE3:FH3"/>
    <mergeCell ref="FI3:FL3"/>
    <mergeCell ref="EW3:EZ3"/>
    <mergeCell ref="FA3:FD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4294967295" verticalDpi="4294967295" r:id="rId1"/>
  <ignoredErrors>
    <ignoredError sqref="F48:G48 D48:D53 D54:G54 E53:F53 G50:G53 G42:G47 E50:F50 G6:G41 E51" unlockedFormula="1"/>
    <ignoredError sqref="E48:E49 G4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SET-19</vt:lpstr>
      <vt:lpstr>'SET-19'!Area_de_impressao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2019-11-08T17:50:58Z</cp:lastPrinted>
  <dcterms:created xsi:type="dcterms:W3CDTF">2016-04-29T20:01:39Z</dcterms:created>
  <dcterms:modified xsi:type="dcterms:W3CDTF">2021-08-19T21:19:12Z</dcterms:modified>
</cp:coreProperties>
</file>